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ТЗ" sheetId="4" r:id="rId1"/>
    <sheet name="РВ" sheetId="5" r:id="rId2"/>
  </sheets>
  <definedNames>
    <definedName name="_xlnm._FilterDatabase" localSheetId="1" hidden="1">РВ!$A$7:$L$139</definedName>
    <definedName name="_xlnm._FilterDatabase" localSheetId="0" hidden="1">ТЗ!$A$7:$E$138</definedName>
    <definedName name="_xlnm.Print_Area" localSheetId="0">ТЗ!$A$1:$E$156</definedName>
  </definedNames>
  <calcPr calcId="162913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28" i="4" l="1"/>
  <c r="G31" i="4" l="1"/>
  <c r="G32" i="4" s="1"/>
  <c r="G135" i="4" l="1"/>
  <c r="A10" i="5"/>
  <c r="B10" i="5"/>
  <c r="C10" i="5"/>
  <c r="G10" i="5"/>
  <c r="A11" i="5"/>
  <c r="B11" i="5"/>
  <c r="C11" i="5"/>
  <c r="G11" i="5"/>
  <c r="B12" i="5"/>
  <c r="C12" i="5"/>
  <c r="G12" i="5"/>
  <c r="J12" i="5" s="1"/>
  <c r="A13" i="5"/>
  <c r="B13" i="5"/>
  <c r="C13" i="5"/>
  <c r="G13" i="5"/>
  <c r="B14" i="5"/>
  <c r="C14" i="5"/>
  <c r="G14" i="5"/>
  <c r="B15" i="5"/>
  <c r="C15" i="5"/>
  <c r="G15" i="5"/>
  <c r="J15" i="5" s="1"/>
  <c r="B16" i="5"/>
  <c r="C16" i="5"/>
  <c r="G16" i="5"/>
  <c r="J16" i="5" s="1"/>
  <c r="B17" i="5"/>
  <c r="C17" i="5"/>
  <c r="G17" i="5"/>
  <c r="J17" i="5" s="1"/>
  <c r="B18" i="5"/>
  <c r="C18" i="5"/>
  <c r="G18" i="5"/>
  <c r="J18" i="5" s="1"/>
  <c r="A19" i="5"/>
  <c r="B19" i="5"/>
  <c r="C19" i="5"/>
  <c r="G19" i="5"/>
  <c r="A20" i="5"/>
  <c r="B20" i="5"/>
  <c r="C20" i="5"/>
  <c r="G20" i="5"/>
  <c r="B21" i="5"/>
  <c r="C21" i="5"/>
  <c r="G21" i="5"/>
  <c r="J21" i="5" s="1"/>
  <c r="A22" i="5"/>
  <c r="B22" i="5"/>
  <c r="C22" i="5"/>
  <c r="G22" i="5"/>
  <c r="B23" i="5"/>
  <c r="C23" i="5"/>
  <c r="G23" i="5"/>
  <c r="J23" i="5" s="1"/>
  <c r="A24" i="5"/>
  <c r="B24" i="5"/>
  <c r="C24" i="5"/>
  <c r="G24" i="5"/>
  <c r="B25" i="5"/>
  <c r="C25" i="5"/>
  <c r="G25" i="5"/>
  <c r="J25" i="5" s="1"/>
  <c r="A26" i="5"/>
  <c r="B26" i="5"/>
  <c r="C26" i="5"/>
  <c r="G26" i="5"/>
  <c r="B27" i="5"/>
  <c r="C27" i="5"/>
  <c r="G27" i="5"/>
  <c r="J27" i="5" s="1"/>
  <c r="A28" i="5"/>
  <c r="A29" i="5"/>
  <c r="B29" i="5"/>
  <c r="C29" i="5"/>
  <c r="G29" i="5"/>
  <c r="A30" i="5"/>
  <c r="B30" i="5"/>
  <c r="C30" i="5"/>
  <c r="G30" i="5"/>
  <c r="A31" i="5"/>
  <c r="B31" i="5"/>
  <c r="C31" i="5"/>
  <c r="G31" i="5"/>
  <c r="B32" i="5"/>
  <c r="C32" i="5"/>
  <c r="G32" i="5"/>
  <c r="J32" i="5" s="1"/>
  <c r="A33" i="5"/>
  <c r="B33" i="5"/>
  <c r="C33" i="5"/>
  <c r="G33" i="5"/>
  <c r="B34" i="5"/>
  <c r="C34" i="5"/>
  <c r="G34" i="5"/>
  <c r="J34" i="5" s="1"/>
  <c r="A35" i="5"/>
  <c r="B35" i="5"/>
  <c r="C35" i="5"/>
  <c r="G35" i="5"/>
  <c r="A36" i="5"/>
  <c r="B36" i="5"/>
  <c r="C36" i="5"/>
  <c r="G36" i="5"/>
  <c r="A37" i="5"/>
  <c r="B37" i="5"/>
  <c r="C37" i="5"/>
  <c r="G37" i="5"/>
  <c r="B38" i="5"/>
  <c r="C38" i="5"/>
  <c r="G38" i="5"/>
  <c r="J38" i="5" s="1"/>
  <c r="A39" i="5"/>
  <c r="B39" i="5"/>
  <c r="C39" i="5"/>
  <c r="G39" i="5"/>
  <c r="B40" i="5"/>
  <c r="C40" i="5"/>
  <c r="G40" i="5"/>
  <c r="J40" i="5" s="1"/>
  <c r="B41" i="5"/>
  <c r="C41" i="5"/>
  <c r="G41" i="5"/>
  <c r="I41" i="5" s="1"/>
  <c r="B42" i="5"/>
  <c r="C42" i="5"/>
  <c r="G42" i="5"/>
  <c r="J42" i="5" s="1"/>
  <c r="B43" i="5"/>
  <c r="C43" i="5"/>
  <c r="G43" i="5"/>
  <c r="J43" i="5" s="1"/>
  <c r="B44" i="5"/>
  <c r="C44" i="5"/>
  <c r="G44" i="5"/>
  <c r="J44" i="5" s="1"/>
  <c r="A45" i="5"/>
  <c r="B45" i="5"/>
  <c r="C45" i="5"/>
  <c r="G45" i="5"/>
  <c r="B46" i="5"/>
  <c r="C46" i="5"/>
  <c r="G46" i="5"/>
  <c r="J46" i="5" s="1"/>
  <c r="A47" i="5"/>
  <c r="B47" i="5"/>
  <c r="C47" i="5"/>
  <c r="G47" i="5"/>
  <c r="B48" i="5"/>
  <c r="C48" i="5"/>
  <c r="G48" i="5"/>
  <c r="J48" i="5" s="1"/>
  <c r="A49" i="5"/>
  <c r="B49" i="5"/>
  <c r="C49" i="5"/>
  <c r="G49" i="5"/>
  <c r="B50" i="5"/>
  <c r="C50" i="5"/>
  <c r="G50" i="5"/>
  <c r="J50" i="5" s="1"/>
  <c r="A51" i="5"/>
  <c r="B51" i="5"/>
  <c r="C51" i="5"/>
  <c r="G51" i="5"/>
  <c r="B52" i="5"/>
  <c r="C52" i="5"/>
  <c r="G52" i="5"/>
  <c r="I52" i="5" s="1"/>
  <c r="B53" i="5"/>
  <c r="C53" i="5"/>
  <c r="G53" i="5"/>
  <c r="J53" i="5" s="1"/>
  <c r="B54" i="5"/>
  <c r="C54" i="5"/>
  <c r="G54" i="5"/>
  <c r="J54" i="5" s="1"/>
  <c r="A55" i="5"/>
  <c r="B55" i="5"/>
  <c r="C55" i="5"/>
  <c r="G55" i="5"/>
  <c r="B56" i="5"/>
  <c r="C56" i="5"/>
  <c r="G56" i="5"/>
  <c r="J56" i="5" s="1"/>
  <c r="B57" i="5"/>
  <c r="C57" i="5"/>
  <c r="G57" i="5"/>
  <c r="J57" i="5" s="1"/>
  <c r="B58" i="5"/>
  <c r="C58" i="5"/>
  <c r="G58" i="5"/>
  <c r="I58" i="5" s="1"/>
  <c r="A59" i="5"/>
  <c r="B59" i="5"/>
  <c r="C59" i="5"/>
  <c r="G59" i="5"/>
  <c r="B60" i="5"/>
  <c r="C60" i="5"/>
  <c r="G60" i="5"/>
  <c r="I60" i="5" s="1"/>
  <c r="B61" i="5"/>
  <c r="C61" i="5"/>
  <c r="G61" i="5"/>
  <c r="J61" i="5" s="1"/>
  <c r="B62" i="5"/>
  <c r="C62" i="5"/>
  <c r="G62" i="5"/>
  <c r="J62" i="5" s="1"/>
  <c r="A63" i="5"/>
  <c r="B63" i="5"/>
  <c r="C63" i="5"/>
  <c r="G63" i="5"/>
  <c r="B64" i="5"/>
  <c r="C64" i="5"/>
  <c r="G64" i="5"/>
  <c r="J64" i="5" s="1"/>
  <c r="B65" i="5"/>
  <c r="C65" i="5"/>
  <c r="G65" i="5"/>
  <c r="J65" i="5" s="1"/>
  <c r="A66" i="5"/>
  <c r="A67" i="5"/>
  <c r="B67" i="5"/>
  <c r="C67" i="5"/>
  <c r="G67" i="5"/>
  <c r="A68" i="5"/>
  <c r="B68" i="5"/>
  <c r="C68" i="5"/>
  <c r="G68" i="5"/>
  <c r="B69" i="5"/>
  <c r="C69" i="5"/>
  <c r="G69" i="5"/>
  <c r="J69" i="5" s="1"/>
  <c r="A70" i="5"/>
  <c r="B70" i="5"/>
  <c r="C70" i="5"/>
  <c r="G70" i="5"/>
  <c r="B71" i="5"/>
  <c r="C71" i="5"/>
  <c r="G71" i="5"/>
  <c r="J71" i="5" s="1"/>
  <c r="A72" i="5"/>
  <c r="B72" i="5"/>
  <c r="C72" i="5"/>
  <c r="G72" i="5"/>
  <c r="B73" i="5"/>
  <c r="C73" i="5"/>
  <c r="G73" i="5"/>
  <c r="B74" i="5"/>
  <c r="C74" i="5"/>
  <c r="G74" i="5"/>
  <c r="J74" i="5" s="1"/>
  <c r="B75" i="5"/>
  <c r="C75" i="5"/>
  <c r="G75" i="5"/>
  <c r="J75" i="5" s="1"/>
  <c r="B76" i="5"/>
  <c r="C76" i="5"/>
  <c r="G76" i="5"/>
  <c r="J76" i="5" s="1"/>
  <c r="B77" i="5"/>
  <c r="C77" i="5"/>
  <c r="G77" i="5"/>
  <c r="J77" i="5" s="1"/>
  <c r="A78" i="5"/>
  <c r="B78" i="5"/>
  <c r="C78" i="5"/>
  <c r="G78" i="5"/>
  <c r="B79" i="5"/>
  <c r="C79" i="5"/>
  <c r="G79" i="5"/>
  <c r="J79" i="5" s="1"/>
  <c r="A80" i="5"/>
  <c r="B80" i="5"/>
  <c r="C80" i="5"/>
  <c r="G80" i="5"/>
  <c r="A81" i="5"/>
  <c r="B81" i="5"/>
  <c r="C81" i="5"/>
  <c r="G81" i="5"/>
  <c r="A82" i="5"/>
  <c r="B82" i="5"/>
  <c r="C82" i="5"/>
  <c r="G82" i="5"/>
  <c r="B83" i="5"/>
  <c r="C83" i="5"/>
  <c r="G83" i="5"/>
  <c r="J83" i="5" s="1"/>
  <c r="A84" i="5"/>
  <c r="B84" i="5"/>
  <c r="C84" i="5"/>
  <c r="G84" i="5"/>
  <c r="B85" i="5"/>
  <c r="C85" i="5"/>
  <c r="G85" i="5"/>
  <c r="B86" i="5"/>
  <c r="C86" i="5"/>
  <c r="G86" i="5"/>
  <c r="I86" i="5" s="1"/>
  <c r="B87" i="5"/>
  <c r="C87" i="5"/>
  <c r="G87" i="5"/>
  <c r="J87" i="5" s="1"/>
  <c r="B88" i="5"/>
  <c r="C88" i="5"/>
  <c r="G88" i="5"/>
  <c r="J88" i="5" s="1"/>
  <c r="B89" i="5"/>
  <c r="C89" i="5"/>
  <c r="G89" i="5"/>
  <c r="J89" i="5" s="1"/>
  <c r="A90" i="5"/>
  <c r="B90" i="5"/>
  <c r="C90" i="5"/>
  <c r="G90" i="5"/>
  <c r="B91" i="5"/>
  <c r="C91" i="5"/>
  <c r="G91" i="5"/>
  <c r="J91" i="5" s="1"/>
  <c r="A92" i="5"/>
  <c r="B92" i="5"/>
  <c r="C92" i="5"/>
  <c r="G92" i="5"/>
  <c r="B93" i="5"/>
  <c r="C93" i="5"/>
  <c r="G93" i="5"/>
  <c r="J93" i="5" s="1"/>
  <c r="A94" i="5"/>
  <c r="B94" i="5"/>
  <c r="C94" i="5"/>
  <c r="G94" i="5"/>
  <c r="B95" i="5"/>
  <c r="C95" i="5"/>
  <c r="G95" i="5"/>
  <c r="J95" i="5" s="1"/>
  <c r="A96" i="5"/>
  <c r="B96" i="5"/>
  <c r="C96" i="5"/>
  <c r="G96" i="5"/>
  <c r="B97" i="5"/>
  <c r="C97" i="5"/>
  <c r="G97" i="5"/>
  <c r="I97" i="5" s="1"/>
  <c r="A98" i="5"/>
  <c r="B98" i="5"/>
  <c r="C98" i="5"/>
  <c r="G98" i="5"/>
  <c r="B99" i="5"/>
  <c r="C99" i="5"/>
  <c r="G99" i="5"/>
  <c r="J99" i="5" s="1"/>
  <c r="B100" i="5"/>
  <c r="C100" i="5"/>
  <c r="G100" i="5"/>
  <c r="J100" i="5" s="1"/>
  <c r="B101" i="5"/>
  <c r="C101" i="5"/>
  <c r="G101" i="5"/>
  <c r="I101" i="5" s="1"/>
  <c r="A102" i="5"/>
  <c r="B102" i="5"/>
  <c r="C102" i="5"/>
  <c r="G102" i="5"/>
  <c r="B103" i="5"/>
  <c r="C103" i="5"/>
  <c r="G103" i="5"/>
  <c r="I103" i="5" s="1"/>
  <c r="B104" i="5"/>
  <c r="C104" i="5"/>
  <c r="G104" i="5"/>
  <c r="J104" i="5" s="1"/>
  <c r="B105" i="5"/>
  <c r="C105" i="5"/>
  <c r="G105" i="5"/>
  <c r="J105" i="5" s="1"/>
  <c r="A106" i="5"/>
  <c r="B106" i="5"/>
  <c r="C106" i="5"/>
  <c r="G106" i="5"/>
  <c r="B107" i="5"/>
  <c r="C107" i="5"/>
  <c r="G107" i="5"/>
  <c r="J107" i="5" s="1"/>
  <c r="B108" i="5"/>
  <c r="C108" i="5"/>
  <c r="G108" i="5"/>
  <c r="J108" i="5" s="1"/>
  <c r="A109" i="5"/>
  <c r="A110" i="5"/>
  <c r="B110" i="5"/>
  <c r="C110" i="5"/>
  <c r="G110" i="5"/>
  <c r="B111" i="5"/>
  <c r="C111" i="5"/>
  <c r="G111" i="5"/>
  <c r="J111" i="5" s="1"/>
  <c r="A112" i="5"/>
  <c r="B112" i="5"/>
  <c r="C112" i="5"/>
  <c r="G112" i="5"/>
  <c r="B113" i="5"/>
  <c r="C113" i="5"/>
  <c r="G113" i="5"/>
  <c r="J113" i="5" s="1"/>
  <c r="A114" i="5"/>
  <c r="B114" i="5"/>
  <c r="C114" i="5"/>
  <c r="G114" i="5"/>
  <c r="B115" i="5"/>
  <c r="C115" i="5"/>
  <c r="G115" i="5"/>
  <c r="J115" i="5" s="1"/>
  <c r="A116" i="5"/>
  <c r="B116" i="5"/>
  <c r="C116" i="5"/>
  <c r="G116" i="5"/>
  <c r="B117" i="5"/>
  <c r="C117" i="5"/>
  <c r="G117" i="5"/>
  <c r="J117" i="5" s="1"/>
  <c r="A118" i="5"/>
  <c r="B118" i="5"/>
  <c r="C118" i="5"/>
  <c r="G118" i="5"/>
  <c r="B119" i="5"/>
  <c r="C119" i="5"/>
  <c r="G119" i="5"/>
  <c r="J119" i="5" s="1"/>
  <c r="A120" i="5"/>
  <c r="B120" i="5"/>
  <c r="C120" i="5"/>
  <c r="G120" i="5"/>
  <c r="B121" i="5"/>
  <c r="C121" i="5"/>
  <c r="G121" i="5"/>
  <c r="J121" i="5" s="1"/>
  <c r="B122" i="5"/>
  <c r="C122" i="5"/>
  <c r="G122" i="5"/>
  <c r="J122" i="5" s="1"/>
  <c r="A123" i="5"/>
  <c r="B123" i="5"/>
  <c r="C123" i="5"/>
  <c r="G123" i="5"/>
  <c r="B124" i="5"/>
  <c r="C124" i="5"/>
  <c r="G124" i="5"/>
  <c r="B125" i="5"/>
  <c r="C125" i="5"/>
  <c r="G125" i="5"/>
  <c r="J125" i="5" s="1"/>
  <c r="A126" i="5"/>
  <c r="B126" i="5"/>
  <c r="C126" i="5"/>
  <c r="G126" i="5"/>
  <c r="B127" i="5"/>
  <c r="C127" i="5"/>
  <c r="G127" i="5"/>
  <c r="J127" i="5" s="1"/>
  <c r="A128" i="5"/>
  <c r="B128" i="5"/>
  <c r="C128" i="5"/>
  <c r="G128" i="5"/>
  <c r="A129" i="5"/>
  <c r="B129" i="5"/>
  <c r="C129" i="5"/>
  <c r="G129" i="5"/>
  <c r="B130" i="5"/>
  <c r="C130" i="5"/>
  <c r="G130" i="5"/>
  <c r="J130" i="5" s="1"/>
  <c r="B131" i="5"/>
  <c r="C131" i="5"/>
  <c r="G131" i="5"/>
  <c r="J131" i="5" s="1"/>
  <c r="A132" i="5"/>
  <c r="B132" i="5"/>
  <c r="C132" i="5"/>
  <c r="G132" i="5"/>
  <c r="B133" i="5"/>
  <c r="C133" i="5"/>
  <c r="G133" i="5"/>
  <c r="B134" i="5"/>
  <c r="C134" i="5"/>
  <c r="G134" i="5"/>
  <c r="J134" i="5" s="1"/>
  <c r="A135" i="5"/>
  <c r="B135" i="5"/>
  <c r="C135" i="5"/>
  <c r="G135" i="5"/>
  <c r="A136" i="5"/>
  <c r="B136" i="5"/>
  <c r="C136" i="5"/>
  <c r="G136" i="5"/>
  <c r="B137" i="5"/>
  <c r="C137" i="5"/>
  <c r="G137" i="5"/>
  <c r="J137" i="5" s="1"/>
  <c r="B138" i="5"/>
  <c r="C138" i="5"/>
  <c r="G138" i="5"/>
  <c r="J138" i="5" s="1"/>
  <c r="G9" i="5"/>
  <c r="C9" i="5"/>
  <c r="B9" i="5"/>
  <c r="A9" i="5"/>
  <c r="A8" i="5"/>
  <c r="I95" i="4"/>
  <c r="I97" i="4"/>
  <c r="I99" i="4"/>
  <c r="I100" i="4"/>
  <c r="I101" i="4"/>
  <c r="I103" i="4"/>
  <c r="I104" i="4"/>
  <c r="I105" i="4"/>
  <c r="G25" i="4"/>
  <c r="G24" i="4" s="1"/>
  <c r="G16" i="4"/>
  <c r="G9" i="4"/>
  <c r="G10" i="4" s="1"/>
  <c r="H10" i="4" s="1"/>
  <c r="G15" i="4"/>
  <c r="G138" i="4"/>
  <c r="G137" i="4"/>
  <c r="G136" i="4" s="1"/>
  <c r="G134" i="4"/>
  <c r="G133" i="4" s="1"/>
  <c r="G132" i="4" s="1"/>
  <c r="G131" i="4"/>
  <c r="G129" i="4"/>
  <c r="G130" i="4" s="1"/>
  <c r="G127" i="4"/>
  <c r="G126" i="4" s="1"/>
  <c r="G125" i="4"/>
  <c r="G124" i="4" s="1"/>
  <c r="G123" i="4" s="1"/>
  <c r="G122" i="4"/>
  <c r="G121" i="4"/>
  <c r="H120" i="4"/>
  <c r="G119" i="4"/>
  <c r="G118" i="4"/>
  <c r="G117" i="4"/>
  <c r="G116" i="4"/>
  <c r="G115" i="4"/>
  <c r="G114" i="4"/>
  <c r="G113" i="4"/>
  <c r="G112" i="4"/>
  <c r="G111" i="4"/>
  <c r="G110" i="4"/>
  <c r="I62" i="4"/>
  <c r="G62" i="4"/>
  <c r="I61" i="4"/>
  <c r="G61" i="4"/>
  <c r="I60" i="4"/>
  <c r="G60" i="4"/>
  <c r="I58" i="4"/>
  <c r="G58" i="4"/>
  <c r="I57" i="4"/>
  <c r="G57" i="4"/>
  <c r="I56" i="4"/>
  <c r="G56" i="4"/>
  <c r="G54" i="4"/>
  <c r="I53" i="4"/>
  <c r="G53" i="4"/>
  <c r="I52" i="4"/>
  <c r="G52" i="4"/>
  <c r="I50" i="4"/>
  <c r="G50" i="4"/>
  <c r="G49" i="4"/>
  <c r="G44" i="4"/>
  <c r="G43" i="4"/>
  <c r="G42" i="4"/>
  <c r="G41" i="4"/>
  <c r="G39" i="4"/>
  <c r="G37" i="4"/>
  <c r="G38" i="4" s="1"/>
  <c r="G35" i="4"/>
  <c r="G36" i="4" s="1"/>
  <c r="H36" i="4" s="1"/>
  <c r="G33" i="4"/>
  <c r="G34" i="4" s="1"/>
  <c r="G30" i="4"/>
  <c r="G29" i="4"/>
  <c r="G105" i="4"/>
  <c r="G104" i="4"/>
  <c r="G103" i="4"/>
  <c r="G101" i="4"/>
  <c r="G100" i="4"/>
  <c r="G99" i="4"/>
  <c r="G97" i="4"/>
  <c r="G96" i="4"/>
  <c r="G95" i="4"/>
  <c r="G94" i="4"/>
  <c r="G92" i="4"/>
  <c r="G93" i="4" s="1"/>
  <c r="G90" i="4"/>
  <c r="G91" i="4" s="1"/>
  <c r="G89" i="4"/>
  <c r="G88" i="4"/>
  <c r="G87" i="4"/>
  <c r="G86" i="4"/>
  <c r="G84" i="4"/>
  <c r="G83" i="4"/>
  <c r="G82" i="4"/>
  <c r="G78" i="4"/>
  <c r="G79" i="4" s="1"/>
  <c r="G77" i="4"/>
  <c r="G76" i="4"/>
  <c r="G75" i="4"/>
  <c r="G74" i="4"/>
  <c r="G72" i="4"/>
  <c r="G71" i="4"/>
  <c r="G70" i="4"/>
  <c r="G69" i="4"/>
  <c r="G68" i="4"/>
  <c r="G67" i="4"/>
  <c r="G22" i="4"/>
  <c r="G23" i="4" s="1"/>
  <c r="G20" i="4"/>
  <c r="G21" i="4" s="1"/>
  <c r="G19" i="4"/>
  <c r="G18" i="4"/>
  <c r="G13" i="4" s="1"/>
  <c r="G17" i="4"/>
  <c r="G11" i="4"/>
  <c r="G12" i="4" s="1"/>
  <c r="G106" i="4" l="1"/>
  <c r="G107" i="4" s="1"/>
  <c r="G14" i="4"/>
  <c r="G51" i="4"/>
  <c r="G98" i="4"/>
  <c r="G102" i="4"/>
  <c r="I102" i="4" s="1"/>
  <c r="G40" i="4"/>
  <c r="G59" i="4"/>
  <c r="I59" i="4" s="1"/>
  <c r="G73" i="4"/>
  <c r="G47" i="4"/>
  <c r="G48" i="4" s="1"/>
  <c r="G55" i="4"/>
  <c r="G85" i="4"/>
  <c r="G63" i="4"/>
  <c r="G65" i="4" s="1"/>
  <c r="G80" i="4"/>
  <c r="G81" i="4" s="1"/>
  <c r="H81" i="4" s="1"/>
  <c r="G45" i="4"/>
  <c r="G46" i="4" s="1"/>
  <c r="G108" i="4" l="1"/>
  <c r="G64" i="4"/>
</calcChain>
</file>

<file path=xl/sharedStrings.xml><?xml version="1.0" encoding="utf-8"?>
<sst xmlns="http://schemas.openxmlformats.org/spreadsheetml/2006/main" count="306" uniqueCount="145">
  <si>
    <t>№ п/п</t>
  </si>
  <si>
    <t>Виды работ</t>
  </si>
  <si>
    <t>Ед. изм.</t>
  </si>
  <si>
    <t>Объем работ</t>
  </si>
  <si>
    <t>Примечание</t>
  </si>
  <si>
    <t>м³</t>
  </si>
  <si>
    <t>шт</t>
  </si>
  <si>
    <t>м²</t>
  </si>
  <si>
    <t>кг</t>
  </si>
  <si>
    <t>Особые условия:</t>
  </si>
  <si>
    <t>Наименование материалов/оборудования</t>
  </si>
  <si>
    <t>Цена за единицу руб. без НДС</t>
  </si>
  <si>
    <t>Цена за единицу руб. без НДС с учетом доставки</t>
  </si>
  <si>
    <t>Цена за еденицу руб. с НДС с учетом доставки</t>
  </si>
  <si>
    <t>Количество ВСЕГО</t>
  </si>
  <si>
    <t>Сумма руб. с НДС с учетом доставки</t>
  </si>
  <si>
    <t>Приобретение материалов/оборудования</t>
  </si>
  <si>
    <t>Наличие на складе Заказчика (кол-во)</t>
  </si>
  <si>
    <t>Заказчиком (кол-во)</t>
  </si>
  <si>
    <t>Подрядчиком (кол-во)</t>
  </si>
  <si>
    <t>Сроки поставки (число/
месяц/год)</t>
  </si>
  <si>
    <t>1. Работы по капитальному ремонту выполнить в соответствии с нормативными документами, актами, положениями и правилами, действующими на территории РФ а также положениями, регламентами и приказами  ПАО НК "РуссНефть".</t>
  </si>
  <si>
    <t>Техническое задание  на выполнение работ по капитальному ремонту объекта</t>
  </si>
  <si>
    <t>эмаль ПФ-115</t>
  </si>
  <si>
    <t>м</t>
  </si>
  <si>
    <t>тн</t>
  </si>
  <si>
    <t>2. Наличие допуска в саморегулирующей организации (СРО) на производство строительных работ.</t>
  </si>
  <si>
    <t>компл</t>
  </si>
  <si>
    <t>шпатлёвка</t>
  </si>
  <si>
    <t>кабель ВВГнг 3х2,5</t>
  </si>
  <si>
    <t>шт/кг</t>
  </si>
  <si>
    <t>уголок 50х5 мм ГОСТ 8509-93</t>
  </si>
  <si>
    <t>грунт ГФ-021</t>
  </si>
  <si>
    <t>щебень фр. 20-40</t>
  </si>
  <si>
    <t>битумно-полимерная мастика</t>
  </si>
  <si>
    <t>песок</t>
  </si>
  <si>
    <t>лист 10 мм ГОСТ 19903-2015</t>
  </si>
  <si>
    <t>"Вишенки. Теплая стоянка а/м, ул. Дорожная 1 инв. № 00731"</t>
  </si>
  <si>
    <t>Разделительная ведомость поставки материалов на объект: "Вишенки. Теплая стоянка а/м, ул. Дорожная 1 инв. № 00731"</t>
  </si>
  <si>
    <t>м³/тн</t>
  </si>
  <si>
    <t>Погрузка и транспортировка лома железобетонных изделий на расстояние до 1 км (дорога с асфальтовым покрытием) на производственную базу Заказчика</t>
  </si>
  <si>
    <t>Разборка бетонного покрытия пола</t>
  </si>
  <si>
    <t>арматура Ø10 AIII ГОСТ 5781-82</t>
  </si>
  <si>
    <t>проволока вязальная Ø1 мм ГОСТ 3282-74</t>
  </si>
  <si>
    <t>Огрунтовка поверхности пола грунтовкой "Бетоноконтакт"</t>
  </si>
  <si>
    <t>грунтовка "Бетоноконтакт"</t>
  </si>
  <si>
    <t>бетон В30 F150 W6</t>
  </si>
  <si>
    <t>Огрунтовка поверхности пола полиуретановый составом "полибетол-грунт"</t>
  </si>
  <si>
    <t>полиуретановый состав "полибетол-грунт"</t>
  </si>
  <si>
    <t>Окраска поверхности пола полиуретановой эмалью "полибетол-ультра" за два раза общей толщиной покрытия 200 мкм</t>
  </si>
  <si>
    <t>полиуретановой эмалью "полибетол-ультра"</t>
  </si>
  <si>
    <t>Шлифование бетонного покрытия пола</t>
  </si>
  <si>
    <t>анкер распорный 12х200 мм</t>
  </si>
  <si>
    <t>бетон В7,5 F50 W6</t>
  </si>
  <si>
    <t>уголок 63х6 мм ГОСТ 8509-93</t>
  </si>
  <si>
    <t>Обмазка бетонных поверхностей, соприкасающихся с грунтом битумно-полимерной мастикой за 2 раза</t>
  </si>
  <si>
    <t>Разработка грунта внутри здания теплой стоянки под устройство осмотровой канавы</t>
  </si>
  <si>
    <t>Погрузка и транспортировка грунта на расстояние до 1 км (дорога с асфальтовым покрытием) на производственную базу Заказчика</t>
  </si>
  <si>
    <t>36,9/66,4</t>
  </si>
  <si>
    <t>устройство армирования и закладных деталей</t>
  </si>
  <si>
    <t>швеллер №12П  ГОСТ 8240-97</t>
  </si>
  <si>
    <t>двутавр 30 ГОСТ 8239-89</t>
  </si>
  <si>
    <t>полоса 4х150 мм ГОСТ 103-2006</t>
  </si>
  <si>
    <t>полоса 4х40 мм ГОСТ 103-2006</t>
  </si>
  <si>
    <t>1/64,6</t>
  </si>
  <si>
    <t>уголок 32х4 мм ГОСТ 8509-93</t>
  </si>
  <si>
    <t>лист просечно вытяжной ПВ 1-406 ТУ 36.26.II-5-89</t>
  </si>
  <si>
    <t>13/337,3</t>
  </si>
  <si>
    <t>Очистка поверхностей стен осмотровой канавы от краски</t>
  </si>
  <si>
    <t>Шпатлёвка поверхностей стен осмотровой канавы</t>
  </si>
  <si>
    <t>Огрунтовка поверхности стен осмотровой канавы грунтовкой "Бетоноконтакт"</t>
  </si>
  <si>
    <t>Разборка бетонного покрытия пола в осмотровой канаве</t>
  </si>
  <si>
    <t>2,16/5,4</t>
  </si>
  <si>
    <t>Огрунтовка поверхности пола в осмотровой канаве грунтовкой "Бетоноконтакт"</t>
  </si>
  <si>
    <t>Восстановление бетонного покрытия пола и ступеней в осмотровой канаве из бетона в т.ч.:</t>
  </si>
  <si>
    <t>17/441,1</t>
  </si>
  <si>
    <t>розетка одинарная накладная с защитной крышкой</t>
  </si>
  <si>
    <t>выключатель пакетный ПВ2-16</t>
  </si>
  <si>
    <t>36В</t>
  </si>
  <si>
    <t>щит с понижающим трансформатором ЯТП-1,0-220/36 В</t>
  </si>
  <si>
    <t>светильник низковольтный светодиодный СОЮЗ 23-20/1-67 (36В)</t>
  </si>
  <si>
    <t>мест/м³</t>
  </si>
  <si>
    <t>масса 1м до 1 кг</t>
  </si>
  <si>
    <t>Пробивка и обратная заделка отверстий отдельными местами в кирпичных стенах толщиной до 0,4 м в местах прохода кабельной продукции с установкой гильз из трубы  полипропиленовой</t>
  </si>
  <si>
    <t>цементно-песчаный раствор М-100</t>
  </si>
  <si>
    <t>труба полипропиленовая Ø40х6,7 мм</t>
  </si>
  <si>
    <t>труба стальная Ø33х1,6 мм ГОСТ10704-91</t>
  </si>
  <si>
    <t>мастика МГКП</t>
  </si>
  <si>
    <t>Разработка грунта внутри здания теплой стоянки под укладку кабельной продукции</t>
  </si>
  <si>
    <t>наконечник кабельный медный 2,5-6-2,6-М-УХЛ3</t>
  </si>
  <si>
    <t>провод ПуГВ 1х6</t>
  </si>
  <si>
    <t>наконечник кабельный медный 6-6-4-М-УХЛ3</t>
  </si>
  <si>
    <t>Замена воздуховода ø500 мм из оцинкованной стали толщиной 0,7 мм на фланцах</t>
  </si>
  <si>
    <t>воздуховод ø500 мм из стали толщиной 0,7 мм на фланцах</t>
  </si>
  <si>
    <t>1/22,6</t>
  </si>
  <si>
    <t>Помещения для хранения транспортных средств</t>
  </si>
  <si>
    <t>Осмотровая канава №1</t>
  </si>
  <si>
    <t>Восстановление дефлектора ø500 мм из оцинкованной стали толщиной 0,7 мм на фланцах</t>
  </si>
  <si>
    <t>дефлектор ø500 мм из оцинкованной стали толщиной 0,7 мм на фланцах</t>
  </si>
  <si>
    <t>2/0,003</t>
  </si>
  <si>
    <t>51,5/128,7</t>
  </si>
  <si>
    <t>Огрунтовка поверхности стен, пола и ступеней в осмотровой канаве полиуретановый составом "полибетол-грунт"</t>
  </si>
  <si>
    <t>Окраска поверхности стен, пола и ступеней в осмотровой канаве полиуретановой эмалью "полибетол-ультра" за два раза общей толщиной покрытия 200 мкм</t>
  </si>
  <si>
    <t>3. Не позднее, чем за 5 дней до начала выполнения работ по капитальному ремонту Подрядчик предоставляет Заказчику Пооперационный суточный график выполнения работ на объекте, составленный на основании Комплектовочной ведомости выданной Подрядчику со сроками поступления материалов и оборудования поставки Заказчика.</t>
  </si>
  <si>
    <t>4. Формирование сметной стоимости ремонтных работ произвести на основании сборников федеральных единичных расценок (ФЕР, ФЕРр, ФЕРм, ФЕРп) с последующим перерасчетом в текущий уровень цен по индексам для региона нахождения объекта ремонта на период размещения на сайте компании разыгрываемого лота в программном комплексе Гранд. При формировании Сводной таблицы стоимости ремонта в стоимости ремонтных работ указать "в т.ч. стоимость материалов поставки Подрядчика".</t>
  </si>
  <si>
    <t>5. Стоимость услуги должна включать все затраты Подрядчика (накладные, транспортные  и другие расходы, связанные с оказанием данной услуги) для выполнения работ указанных в Техническом задании и не подлежит корректировке в сторону увеличения.</t>
  </si>
  <si>
    <t>6. Доставка материалов поставки Подрядчика осуществляется согласно транспортной схемы Подрядчика, утверждённой Заказчиком.</t>
  </si>
  <si>
    <t>Осмотровая канава №2</t>
  </si>
  <si>
    <t>восстановление армирования и закладных деталей</t>
  </si>
  <si>
    <t>Разборка металлического каркаса из трубы Ду80 по краям осмотровой канавы</t>
  </si>
  <si>
    <t>Восстановление металлического каркаса из швеллера по краям осмотровой канавы</t>
  </si>
  <si>
    <t>Восстановление упоров для колес заезжающих транспортных средств</t>
  </si>
  <si>
    <t>Восстановление металлических конструкций ограждения при входе в осмотровую канаву</t>
  </si>
  <si>
    <t>Очистка, обеспыливание и покраска металлических конструкций реборд, упоров для колес, ограждения и съемных металлических щитов эмалью ПФ-115 за 2 раза по слою грунта ГФ-021</t>
  </si>
  <si>
    <t>Восстановление основания из щебня толщиной 100 мм с уплотнением</t>
  </si>
  <si>
    <t>Восстановление стен и пола осмотровой канавы из бетона В30 F150 W6 в т.ч.:</t>
  </si>
  <si>
    <t>восстановление армирования</t>
  </si>
  <si>
    <t>Обратная засыпка пазух осмотровой канавы с послойным уплотнением</t>
  </si>
  <si>
    <t>Восстановление основания из песка под ступени в осмотровой канаве</t>
  </si>
  <si>
    <t>Восстановление бетонной подготовки из бетона В7,5 F50 W6</t>
  </si>
  <si>
    <t>Восстановление степеней в осмотровой канаве из бетона В30 F150 W6 в т.ч.:</t>
  </si>
  <si>
    <t>клеммная коробка У614 в комплекте с клеммными зажимами и пластмассовыми кабельными вводами</t>
  </si>
  <si>
    <t>Восстановление заземляющего провода ПуГВ 1х6</t>
  </si>
  <si>
    <t>Обратная засыпка траншеи с послойным уплотнением</t>
  </si>
  <si>
    <t>7. Материалы поставки Заказчика, передаются Подрядчику на договорной основе.</t>
  </si>
  <si>
    <t>8. Погрузка материалов/оборудования поставки Заказчика осуществляется Заказчиком, а доставка  на приобъектный склад и разгрузка осуществляется Подрядчиком (расстояние 78 км - дорога с асфальтовым покрытием).</t>
  </si>
  <si>
    <t>9. При определении стоимости транспортировки материалов принять поправки:
песок: потери при транспортировке Ктр = 1,01, уплотнение Купл=1,05, насыпная плотность - 1,6 тн/м3;
щебень: уплотнение Купл=1,26, насыпная плотность - 1,4 тн/м3.</t>
  </si>
  <si>
    <t>10. Условия оплаты: отсутствие авансирования, оплата работ производится в срок не ранее 75 (семидесяти пяти) и не позднее 90 (девяноста) календарных дней с момента подписания Заказчиком Актов о приемке выполненных работ КС-2, Справки о стоимости выполненных работ и затрат КС-3 и представления Подрядчиком счета-фактуры и исполнительной документации.</t>
  </si>
  <si>
    <t>11. В целях обеспечения Гарантии качества выполненных работ по договору Заказчик резервирует оплату в размере 5% от суммы выполненных работ, с выплатой резервной суммы по истечении 12 (двенадцати) месяцев после подписания Акта ОС-3.</t>
  </si>
  <si>
    <t>12. Работа на территории действующего предприятия, в стесненных условиях. Выполнение работ повышенной опасности на объекте в выходные и праздничные дни запрещены.</t>
  </si>
  <si>
    <t>13. Все непредвиденные объемы работ и затраты, возникшие в процессе выполнения работ, оформляются и выполняются с письменного согласования с Заказчиком.</t>
  </si>
  <si>
    <t>14. Период выполнения работ: сентябрь 2026 - октябрь 2026.</t>
  </si>
  <si>
    <t>15. Срок выполнения работ по объекту: 61 (шестьдесят один) календарный день.</t>
  </si>
  <si>
    <t>Восстановление съемных металлических щитов для перехода через осмотровую канаву</t>
  </si>
  <si>
    <t>Ремонт освещения в осмотровых канавах</t>
  </si>
  <si>
    <t>Устройство бетонного покрытия пола в т.ч.:</t>
  </si>
  <si>
    <t>Замена щита с понижающим трансформатором ЯТП-1,0-220/36 В</t>
  </si>
  <si>
    <t>Замена накладной одинарной розетки с защитной крышкой</t>
  </si>
  <si>
    <t xml:space="preserve">Замена выключателя пакетного ВП2-16 </t>
  </si>
  <si>
    <t>Замена клеммной коробки У614</t>
  </si>
  <si>
    <t>Замена низковольтного светодиодного светильника СОЮЗ 23-20/1-67 (36В)</t>
  </si>
  <si>
    <t>Замена кабельных наконечников</t>
  </si>
  <si>
    <t>Замена стальной трубы Ду30 подземно</t>
  </si>
  <si>
    <t>Замена кабельной продукции в траншеи с протягиванием в стальной трубе Ду30 расключением, маркировкой и прозвонкой жил</t>
  </si>
  <si>
    <t>Замена кабельной продукции по стенам и несущим ж/б конструкциям здания с расключением, маркировкой и прозвонкой жил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</si>
</sst>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_₽"/>
    <numFmt numFmtId="165" formatCode="0.000"/>
    <numFmt numFmtId="166" formatCode="0.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theme="0" tint="-0.34998626667073579"/>
      <name val="Calibri"/>
      <family val="2"/>
      <scheme val="minor"/>
    </font>
    <font>
      <sz val="12"/>
      <color theme="0" tint="-0.499984740745262"/>
      <name val="Times New Roman"/>
      <family val="1"/>
      <charset val="204"/>
    </font>
    <font>
      <sz val="11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charset val="204"/>
    </font>
    <font>
      <sz val="11"/>
      <color theme="0" tint="-0.34998626667073579"/>
      <name val="Calibri"/>
      <family val="2"/>
      <charset val="204"/>
      <scheme val="minor"/>
    </font>
    <font>
      <sz val="12"/>
      <color theme="0" tint="-0.34998626667073579"/>
      <name val="Times New Roman"/>
      <family val="1"/>
      <charset val="204"/>
    </font>
    <font>
      <sz val="11"/>
      <color theme="0" tint="-0.34998626667073579"/>
      <name val="Calibri"/>
      <family val="2"/>
      <charset val="204"/>
    </font>
    <font>
      <sz val="10"/>
      <color theme="0" tint="-0.34998626667073579"/>
      <name val="Calibri"/>
      <family val="2"/>
      <scheme val="minor"/>
    </font>
    <font>
      <sz val="11"/>
      <color theme="0" tint="-0.34998626667073579"/>
      <name val="Times New Roman"/>
      <family val="1"/>
      <charset val="204"/>
    </font>
    <font>
      <sz val="9"/>
      <color theme="0" tint="-0.3499862666707357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9" fillId="0" borderId="0"/>
    <xf numFmtId="0" fontId="8" fillId="0" borderId="0"/>
    <xf numFmtId="0" fontId="8" fillId="0" borderId="0"/>
    <xf numFmtId="0" fontId="8" fillId="0" borderId="0"/>
  </cellStyleXfs>
  <cellXfs count="179">
    <xf numFmtId="0" fontId="0" fillId="0" borderId="0" xfId="0"/>
    <xf numFmtId="0" fontId="2" fillId="0" borderId="0" xfId="0" applyFont="1"/>
    <xf numFmtId="0" fontId="7" fillId="0" borderId="0" xfId="0" applyFont="1" applyFill="1" applyAlignment="1">
      <alignment vertical="center"/>
    </xf>
    <xf numFmtId="0" fontId="5" fillId="0" borderId="0" xfId="0" applyFont="1" applyFill="1"/>
    <xf numFmtId="0" fontId="0" fillId="0" borderId="0" xfId="0" applyFill="1"/>
    <xf numFmtId="0" fontId="2" fillId="0" borderId="0" xfId="0" applyFont="1" applyAlignment="1">
      <alignment wrapText="1"/>
    </xf>
    <xf numFmtId="0" fontId="0" fillId="0" borderId="0" xfId="0" applyFont="1" applyFill="1"/>
    <xf numFmtId="0" fontId="0" fillId="0" borderId="0" xfId="0" applyFont="1"/>
    <xf numFmtId="0" fontId="3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/>
    <xf numFmtId="0" fontId="2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center" vertical="center" wrapText="1"/>
    </xf>
    <xf numFmtId="0" fontId="6" fillId="0" borderId="11" xfId="2" applyFont="1" applyFill="1" applyBorder="1" applyAlignment="1">
      <alignment horizontal="center" vertical="center" wrapText="1"/>
    </xf>
    <xf numFmtId="0" fontId="6" fillId="0" borderId="11" xfId="2" applyNumberFormat="1" applyFont="1" applyFill="1" applyBorder="1" applyAlignment="1">
      <alignment horizontal="center" vertical="center" wrapText="1"/>
    </xf>
    <xf numFmtId="1" fontId="6" fillId="0" borderId="11" xfId="2" applyNumberFormat="1" applyFont="1" applyFill="1" applyBorder="1" applyAlignment="1">
      <alignment horizontal="center" vertical="center" wrapText="1"/>
    </xf>
    <xf numFmtId="0" fontId="6" fillId="0" borderId="12" xfId="2" applyFont="1" applyFill="1" applyBorder="1" applyAlignment="1">
      <alignment horizontal="center" vertical="center" wrapText="1"/>
    </xf>
    <xf numFmtId="2" fontId="4" fillId="0" borderId="14" xfId="2" applyNumberFormat="1" applyFont="1" applyFill="1" applyBorder="1" applyAlignment="1">
      <alignment horizontal="center" vertical="center" wrapText="1"/>
    </xf>
    <xf numFmtId="0" fontId="6" fillId="0" borderId="0" xfId="3" applyFont="1" applyFill="1" applyAlignment="1">
      <alignment horizontal="center" vertical="center"/>
    </xf>
    <xf numFmtId="2" fontId="6" fillId="0" borderId="0" xfId="3" applyNumberFormat="1" applyFont="1" applyFill="1" applyBorder="1" applyAlignment="1">
      <alignment horizontal="center" vertical="center"/>
    </xf>
    <xf numFmtId="0" fontId="6" fillId="0" borderId="0" xfId="3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6" fillId="0" borderId="1" xfId="2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6" fillId="0" borderId="4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 wrapText="1"/>
    </xf>
    <xf numFmtId="0" fontId="6" fillId="0" borderId="1" xfId="5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16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top" wrapText="1"/>
    </xf>
    <xf numFmtId="164" fontId="3" fillId="0" borderId="0" xfId="0" applyNumberFormat="1" applyFont="1" applyFill="1" applyAlignment="1">
      <alignment horizontal="center" vertical="center"/>
    </xf>
    <xf numFmtId="0" fontId="12" fillId="0" borderId="0" xfId="0" applyFont="1" applyFill="1"/>
    <xf numFmtId="0" fontId="12" fillId="0" borderId="0" xfId="0" applyFont="1"/>
    <xf numFmtId="0" fontId="6" fillId="0" borderId="1" xfId="0" applyNumberFormat="1" applyFont="1" applyFill="1" applyBorder="1" applyAlignment="1">
      <alignment horizontal="center" vertical="center" wrapText="1"/>
    </xf>
    <xf numFmtId="166" fontId="6" fillId="0" borderId="1" xfId="5" applyNumberFormat="1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5" fillId="0" borderId="0" xfId="0" applyFont="1"/>
    <xf numFmtId="0" fontId="10" fillId="0" borderId="0" xfId="0" applyFont="1" applyAlignment="1">
      <alignment horizontal="center" vertical="center"/>
    </xf>
    <xf numFmtId="0" fontId="14" fillId="0" borderId="0" xfId="0" applyFont="1"/>
    <xf numFmtId="0" fontId="13" fillId="0" borderId="0" xfId="0" applyFont="1"/>
    <xf numFmtId="0" fontId="10" fillId="0" borderId="0" xfId="0" applyFont="1" applyFill="1" applyAlignment="1">
      <alignment horizontal="center" vertical="center"/>
    </xf>
    <xf numFmtId="0" fontId="14" fillId="0" borderId="0" xfId="0" applyFont="1" applyFill="1"/>
    <xf numFmtId="1" fontId="11" fillId="0" borderId="3" xfId="0" applyNumberFormat="1" applyFont="1" applyFill="1" applyBorder="1" applyAlignment="1">
      <alignment horizontal="center" vertical="center" wrapText="1"/>
    </xf>
    <xf numFmtId="0" fontId="2" fillId="0" borderId="1" xfId="4" applyFont="1" applyFill="1" applyBorder="1" applyAlignment="1">
      <alignment vertical="center" wrapText="1"/>
    </xf>
    <xf numFmtId="0" fontId="2" fillId="0" borderId="1" xfId="4" applyFont="1" applyFill="1" applyBorder="1" applyAlignment="1">
      <alignment horizontal="center" vertical="center"/>
    </xf>
    <xf numFmtId="166" fontId="2" fillId="0" borderId="1" xfId="4" applyNumberFormat="1" applyFont="1" applyFill="1" applyBorder="1" applyAlignment="1">
      <alignment horizontal="center" vertical="center" wrapText="1"/>
    </xf>
    <xf numFmtId="0" fontId="6" fillId="0" borderId="14" xfId="2" applyFont="1" applyFill="1" applyBorder="1" applyAlignment="1">
      <alignment horizontal="left" vertical="center" wrapText="1"/>
    </xf>
    <xf numFmtId="0" fontId="6" fillId="0" borderId="15" xfId="2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4" fillId="0" borderId="14" xfId="2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165" fontId="6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/>
    </xf>
    <xf numFmtId="164" fontId="6" fillId="0" borderId="1" xfId="2" applyNumberFormat="1" applyFont="1" applyFill="1" applyBorder="1" applyAlignment="1">
      <alignment horizontal="center" vertical="center" wrapText="1"/>
    </xf>
    <xf numFmtId="164" fontId="6" fillId="0" borderId="14" xfId="2" applyNumberFormat="1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6" fillId="0" borderId="14" xfId="2" applyFont="1" applyFill="1" applyBorder="1" applyAlignment="1">
      <alignment horizontal="center" vertical="center" wrapText="1"/>
    </xf>
    <xf numFmtId="0" fontId="15" fillId="0" borderId="0" xfId="0" applyFont="1"/>
    <xf numFmtId="0" fontId="16" fillId="0" borderId="0" xfId="0" applyFont="1" applyFill="1"/>
    <xf numFmtId="0" fontId="16" fillId="0" borderId="0" xfId="0" applyFont="1"/>
    <xf numFmtId="0" fontId="17" fillId="0" borderId="0" xfId="0" applyFont="1" applyFill="1"/>
    <xf numFmtId="0" fontId="17" fillId="0" borderId="0" xfId="0" applyFont="1"/>
    <xf numFmtId="0" fontId="18" fillId="0" borderId="0" xfId="0" applyFont="1" applyAlignment="1">
      <alignment horizontal="right" vertical="center"/>
    </xf>
    <xf numFmtId="0" fontId="18" fillId="0" borderId="0" xfId="0" applyFont="1"/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19" fillId="0" borderId="0" xfId="0" applyFont="1"/>
    <xf numFmtId="0" fontId="18" fillId="0" borderId="0" xfId="0" applyFont="1" applyFill="1"/>
    <xf numFmtId="0" fontId="18" fillId="0" borderId="0" xfId="0" applyFont="1" applyFill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right"/>
    </xf>
    <xf numFmtId="0" fontId="18" fillId="0" borderId="0" xfId="0" applyFont="1" applyFill="1" applyAlignment="1">
      <alignment horizontal="right" vertical="center"/>
    </xf>
    <xf numFmtId="0" fontId="18" fillId="0" borderId="0" xfId="0" applyFont="1" applyFill="1" applyAlignment="1">
      <alignment horizontal="right"/>
    </xf>
    <xf numFmtId="0" fontId="14" fillId="0" borderId="0" xfId="0" applyFont="1" applyFill="1" applyAlignment="1">
      <alignment horizontal="right"/>
    </xf>
    <xf numFmtId="0" fontId="18" fillId="0" borderId="0" xfId="0" applyFont="1" applyAlignment="1">
      <alignment vertical="center"/>
    </xf>
    <xf numFmtId="0" fontId="14" fillId="0" borderId="0" xfId="0" applyFont="1" applyAlignment="1">
      <alignment horizontal="right"/>
    </xf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vertical="center"/>
    </xf>
    <xf numFmtId="0" fontId="19" fillId="0" borderId="0" xfId="0" applyFont="1" applyAlignment="1">
      <alignment horizontal="right" wrapText="1"/>
    </xf>
    <xf numFmtId="0" fontId="18" fillId="0" borderId="0" xfId="0" applyFont="1" applyFill="1" applyAlignment="1">
      <alignment vertical="center"/>
    </xf>
    <xf numFmtId="0" fontId="14" fillId="0" borderId="0" xfId="0" applyFont="1" applyFill="1" applyAlignment="1">
      <alignment horizontal="left"/>
    </xf>
    <xf numFmtId="0" fontId="18" fillId="0" borderId="0" xfId="0" applyFont="1" applyFill="1" applyBorder="1" applyAlignment="1">
      <alignment horizontal="right" vertical="center"/>
    </xf>
    <xf numFmtId="2" fontId="18" fillId="0" borderId="0" xfId="0" applyNumberFormat="1" applyFont="1" applyFill="1" applyBorder="1" applyAlignment="1">
      <alignment horizontal="right" vertical="center" wrapText="1"/>
    </xf>
    <xf numFmtId="0" fontId="18" fillId="0" borderId="0" xfId="0" applyFont="1" applyFill="1" applyAlignment="1">
      <alignment horizontal="left" vertical="center"/>
    </xf>
    <xf numFmtId="0" fontId="19" fillId="0" borderId="0" xfId="0" applyFont="1" applyFill="1"/>
    <xf numFmtId="2" fontId="18" fillId="0" borderId="0" xfId="0" applyNumberFormat="1" applyFont="1" applyFill="1" applyAlignment="1">
      <alignment horizontal="center" vertical="center"/>
    </xf>
    <xf numFmtId="2" fontId="18" fillId="0" borderId="0" xfId="0" applyNumberFormat="1" applyFont="1" applyFill="1" applyBorder="1" applyAlignment="1">
      <alignment horizontal="left" vertical="center"/>
    </xf>
    <xf numFmtId="0" fontId="20" fillId="0" borderId="0" xfId="0" applyFont="1" applyFill="1"/>
    <xf numFmtId="0" fontId="21" fillId="0" borderId="0" xfId="0" applyFont="1" applyFill="1" applyAlignment="1">
      <alignment horizontal="right" vertical="center"/>
    </xf>
    <xf numFmtId="0" fontId="14" fillId="0" borderId="0" xfId="0" applyFont="1" applyFill="1" applyAlignment="1">
      <alignment horizontal="right" vertical="center"/>
    </xf>
    <xf numFmtId="0" fontId="22" fillId="0" borderId="0" xfId="0" applyFont="1" applyAlignment="1">
      <alignment vertical="center"/>
    </xf>
    <xf numFmtId="0" fontId="23" fillId="0" borderId="0" xfId="0" applyFont="1" applyFill="1" applyAlignment="1">
      <alignment horizontal="right" vertical="center"/>
    </xf>
    <xf numFmtId="0" fontId="20" fillId="0" borderId="0" xfId="0" applyFont="1" applyAlignment="1">
      <alignment horizontal="right"/>
    </xf>
    <xf numFmtId="0" fontId="20" fillId="0" borderId="0" xfId="0" applyFont="1"/>
    <xf numFmtId="0" fontId="20" fillId="0" borderId="0" xfId="0" applyFont="1" applyFill="1" applyAlignment="1">
      <alignment horizontal="right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2" borderId="7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/>
    </xf>
    <xf numFmtId="0" fontId="6" fillId="0" borderId="19" xfId="0" applyNumberFormat="1" applyFont="1" applyFill="1" applyBorder="1" applyAlignment="1">
      <alignment horizontal="center" vertical="center"/>
    </xf>
    <xf numFmtId="0" fontId="6" fillId="0" borderId="6" xfId="0" applyNumberFormat="1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4" fillId="0" borderId="12" xfId="2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 wrapText="1"/>
    </xf>
    <xf numFmtId="0" fontId="4" fillId="0" borderId="15" xfId="2" applyFont="1" applyFill="1" applyBorder="1" applyAlignment="1">
      <alignment horizontal="center" vertical="center" wrapText="1"/>
    </xf>
    <xf numFmtId="0" fontId="4" fillId="2" borderId="7" xfId="2" applyFont="1" applyFill="1" applyBorder="1" applyAlignment="1">
      <alignment horizontal="center" vertical="center"/>
    </xf>
    <xf numFmtId="0" fontId="4" fillId="2" borderId="8" xfId="2" applyFont="1" applyFill="1" applyBorder="1" applyAlignment="1">
      <alignment horizontal="center" vertical="center"/>
    </xf>
    <xf numFmtId="0" fontId="4" fillId="2" borderId="9" xfId="2" applyFont="1" applyFill="1" applyBorder="1" applyAlignment="1">
      <alignment horizontal="center" vertical="center"/>
    </xf>
    <xf numFmtId="3" fontId="4" fillId="0" borderId="0" xfId="2" applyNumberFormat="1" applyFont="1" applyFill="1" applyAlignment="1">
      <alignment horizontal="center" wrapText="1"/>
    </xf>
    <xf numFmtId="164" fontId="4" fillId="0" borderId="0" xfId="2" applyNumberFormat="1" applyFont="1" applyFill="1" applyAlignment="1">
      <alignment horizontal="center" wrapText="1"/>
    </xf>
    <xf numFmtId="0" fontId="4" fillId="3" borderId="10" xfId="2" applyFont="1" applyFill="1" applyBorder="1" applyAlignment="1">
      <alignment horizontal="center" vertical="center" wrapText="1"/>
    </xf>
    <xf numFmtId="0" fontId="6" fillId="3" borderId="4" xfId="2" applyFont="1" applyFill="1" applyBorder="1" applyAlignment="1">
      <alignment horizontal="center" vertical="center" wrapText="1"/>
    </xf>
    <xf numFmtId="0" fontId="6" fillId="3" borderId="13" xfId="2" applyFont="1" applyFill="1" applyBorder="1" applyAlignment="1">
      <alignment horizontal="center" vertical="center" wrapText="1"/>
    </xf>
    <xf numFmtId="0" fontId="4" fillId="3" borderId="11" xfId="2" applyFont="1" applyFill="1" applyBorder="1" applyAlignment="1">
      <alignment horizontal="center" vertical="center" wrapText="1"/>
    </xf>
    <xf numFmtId="0" fontId="6" fillId="3" borderId="1" xfId="2" applyFont="1" applyFill="1" applyBorder="1" applyAlignment="1">
      <alignment horizontal="center" vertical="center" wrapText="1"/>
    </xf>
    <xf numFmtId="0" fontId="6" fillId="3" borderId="14" xfId="2" applyFont="1" applyFill="1" applyBorder="1" applyAlignment="1">
      <alignment horizontal="center" vertical="center" wrapText="1"/>
    </xf>
    <xf numFmtId="0" fontId="4" fillId="0" borderId="11" xfId="2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4" fillId="0" borderId="14" xfId="2" applyFont="1" applyFill="1" applyBorder="1" applyAlignment="1">
      <alignment horizontal="center" vertical="center" wrapText="1"/>
    </xf>
    <xf numFmtId="164" fontId="4" fillId="0" borderId="11" xfId="2" applyNumberFormat="1" applyFont="1" applyFill="1" applyBorder="1" applyAlignment="1">
      <alignment horizontal="center" vertical="center" wrapText="1"/>
    </xf>
    <xf numFmtId="164" fontId="6" fillId="0" borderId="1" xfId="2" applyNumberFormat="1" applyFont="1" applyFill="1" applyBorder="1" applyAlignment="1">
      <alignment horizontal="center" vertical="center" wrapText="1"/>
    </xf>
    <xf numFmtId="164" fontId="6" fillId="0" borderId="14" xfId="2" applyNumberFormat="1" applyFont="1" applyFill="1" applyBorder="1" applyAlignment="1">
      <alignment horizontal="center" vertical="center" wrapText="1"/>
    </xf>
    <xf numFmtId="0" fontId="6" fillId="0" borderId="5" xfId="2" applyFont="1" applyFill="1" applyBorder="1" applyAlignment="1">
      <alignment horizontal="center" vertical="center" wrapText="1"/>
    </xf>
    <xf numFmtId="0" fontId="6" fillId="0" borderId="6" xfId="2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6" fillId="0" borderId="14" xfId="2" applyFont="1" applyFill="1" applyBorder="1" applyAlignment="1">
      <alignment horizontal="center" vertical="center" wrapText="1"/>
    </xf>
    <xf numFmtId="0" fontId="6" fillId="0" borderId="19" xfId="2" applyFont="1" applyFill="1" applyBorder="1" applyAlignment="1">
      <alignment horizontal="center" vertical="center" wrapText="1"/>
    </xf>
    <xf numFmtId="0" fontId="4" fillId="2" borderId="7" xfId="2" applyFont="1" applyFill="1" applyBorder="1" applyAlignment="1">
      <alignment horizontal="center" vertical="center" wrapText="1"/>
    </xf>
    <xf numFmtId="0" fontId="4" fillId="2" borderId="8" xfId="2" applyFont="1" applyFill="1" applyBorder="1" applyAlignment="1">
      <alignment horizontal="center" vertical="center" wrapText="1"/>
    </xf>
    <xf numFmtId="0" fontId="4" fillId="2" borderId="9" xfId="2" applyFont="1" applyFill="1" applyBorder="1" applyAlignment="1">
      <alignment horizontal="center" vertical="center" wrapText="1"/>
    </xf>
    <xf numFmtId="0" fontId="6" fillId="0" borderId="21" xfId="2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2 3" xfId="2"/>
    <cellStyle name="Обычный 3" xfId="4"/>
    <cellStyle name="Обычный 4" xfId="1"/>
    <cellStyle name="Обычный 6" xfId="5"/>
    <cellStyle name="Обычный_Ведомость поставки материалов" xfId="3"/>
  </cellStyles>
  <dxfs count="0"/>
  <tableStyles count="0" defaultTableStyle="TableStyleMedium2" defaultPivotStyle="PivotStyleMedium9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CN1954"/>
  <sheetViews>
    <sheetView tabSelected="1" view="pageBreakPreview" zoomScale="120" zoomScaleNormal="120" zoomScaleSheetLayoutView="120" workbookViewId="0">
      <selection activeCell="A4" sqref="A4:E4"/>
    </sheetView>
  </sheetViews>
  <sheetFormatPr defaultRowHeight="15.75" outlineLevelRow="1" x14ac:dyDescent="0.25"/>
  <cols>
    <col min="1" max="1" width="4.7109375" style="1" customWidth="1"/>
    <col min="2" max="2" width="56.85546875" style="1" customWidth="1"/>
    <col min="3" max="3" width="10.28515625" style="1" customWidth="1"/>
    <col min="4" max="4" width="13.7109375" style="1" customWidth="1"/>
    <col min="5" max="5" width="15.5703125" style="1" customWidth="1"/>
    <col min="6" max="6" width="10.28515625" style="97" customWidth="1"/>
    <col min="7" max="7" width="10.28515625" style="98" customWidth="1"/>
    <col min="8" max="8" width="14.85546875" style="97" bestFit="1" customWidth="1"/>
    <col min="9" max="9" width="20.42578125" style="99" customWidth="1"/>
    <col min="10" max="10" width="9.140625" style="100"/>
    <col min="11" max="16384" width="9.140625" style="1"/>
  </cols>
  <sheetData>
    <row r="1" spans="1:11" x14ac:dyDescent="0.25">
      <c r="K1" s="91"/>
    </row>
    <row r="2" spans="1:11" x14ac:dyDescent="0.25">
      <c r="K2" s="91"/>
    </row>
    <row r="3" spans="1:11" x14ac:dyDescent="0.25">
      <c r="A3" s="131" t="s">
        <v>22</v>
      </c>
      <c r="B3" s="131"/>
      <c r="C3" s="131"/>
      <c r="D3" s="131"/>
      <c r="E3" s="131"/>
      <c r="K3" s="91"/>
    </row>
    <row r="4" spans="1:11" ht="15.75" customHeight="1" x14ac:dyDescent="0.25">
      <c r="A4" s="132" t="s">
        <v>37</v>
      </c>
      <c r="B4" s="132"/>
      <c r="C4" s="132"/>
      <c r="D4" s="132"/>
      <c r="E4" s="132"/>
      <c r="K4" s="91"/>
    </row>
    <row r="5" spans="1:11" ht="16.5" thickBot="1" x14ac:dyDescent="0.3">
      <c r="A5" s="5"/>
      <c r="B5" s="5"/>
      <c r="C5" s="5"/>
      <c r="D5" s="5"/>
      <c r="E5" s="5"/>
      <c r="K5" s="91"/>
    </row>
    <row r="6" spans="1:11" ht="32.25" thickBot="1" x14ac:dyDescent="0.3">
      <c r="A6" s="15" t="s">
        <v>0</v>
      </c>
      <c r="B6" s="16" t="s">
        <v>1</v>
      </c>
      <c r="C6" s="16" t="s">
        <v>2</v>
      </c>
      <c r="D6" s="16" t="s">
        <v>3</v>
      </c>
      <c r="E6" s="17" t="s">
        <v>4</v>
      </c>
      <c r="K6" s="91"/>
    </row>
    <row r="7" spans="1:11" x14ac:dyDescent="0.25">
      <c r="A7" s="36">
        <v>1</v>
      </c>
      <c r="B7" s="37">
        <v>2</v>
      </c>
      <c r="C7" s="37">
        <v>3</v>
      </c>
      <c r="D7" s="37">
        <v>4</v>
      </c>
      <c r="E7" s="38">
        <v>5</v>
      </c>
      <c r="K7" s="91"/>
    </row>
    <row r="8" spans="1:11" x14ac:dyDescent="0.25">
      <c r="A8" s="133" t="s">
        <v>95</v>
      </c>
      <c r="B8" s="134"/>
      <c r="C8" s="134"/>
      <c r="D8" s="134"/>
      <c r="E8" s="135"/>
      <c r="G8" s="103"/>
      <c r="H8" s="104"/>
      <c r="K8" s="91"/>
    </row>
    <row r="9" spans="1:11" s="6" customFormat="1" x14ac:dyDescent="0.25">
      <c r="A9" s="71">
        <v>1</v>
      </c>
      <c r="B9" s="34" t="s">
        <v>41</v>
      </c>
      <c r="C9" s="41" t="s">
        <v>5</v>
      </c>
      <c r="D9" s="42">
        <v>51.5</v>
      </c>
      <c r="E9" s="32"/>
      <c r="F9" s="105"/>
      <c r="G9" s="96">
        <f>(((0.43*5.6)+(2.2*6.2)+(9.2*2.5)+(9.2*2.7)+(0.4*2.3)+(0.4*2.3)+(2.9*2.5)+(2.9*2.7)+(8.7*6.2)+(0.55*4))+((0.43*5.6)+(2.2*5.8)+(19*2.3)+(9.2*2.5)+(0.4*2.3)+(9.4*2.5)+(2.2*5.8)+(0.55*4.1))+((0.43*5.6)+(6.63*5.8)+(4.47*1.3)+(0.4*1.1)+(6.83*1.3)+(4.57*5.8)+(0.43*5.6)))*0.15</f>
        <v>51.473549999999996</v>
      </c>
      <c r="H9" s="106"/>
      <c r="I9" s="107"/>
      <c r="J9" s="63"/>
      <c r="K9" s="92"/>
    </row>
    <row r="10" spans="1:11" ht="47.25" x14ac:dyDescent="0.25">
      <c r="A10" s="70">
        <v>2</v>
      </c>
      <c r="B10" s="34" t="s">
        <v>40</v>
      </c>
      <c r="C10" s="41" t="s">
        <v>39</v>
      </c>
      <c r="D10" s="42" t="s">
        <v>100</v>
      </c>
      <c r="E10" s="32"/>
      <c r="G10" s="96">
        <f>G9</f>
        <v>51.473549999999996</v>
      </c>
      <c r="H10" s="96">
        <f>G10*2.5</f>
        <v>128.683875</v>
      </c>
      <c r="K10" s="91"/>
    </row>
    <row r="11" spans="1:11" ht="31.5" x14ac:dyDescent="0.25">
      <c r="A11" s="129">
        <v>3</v>
      </c>
      <c r="B11" s="34" t="s">
        <v>44</v>
      </c>
      <c r="C11" s="41" t="s">
        <v>7</v>
      </c>
      <c r="D11" s="42">
        <v>343.2</v>
      </c>
      <c r="E11" s="32"/>
      <c r="G11" s="96">
        <f>(((0.43*5.6)+(2.2*6.2)+(9.2*2.5)+(9.2*2.7)+(0.4*2.3)+(0.4*2.3)+(2.9*2.5)+(2.9*2.7)+(8.7*6.2)+(0.55*4))+((0.43*5.6)+(2.2*5.8)+(19*2.3)+(9.2*2.5)+(0.4*2.3)+(9.4*2.5)+(2.2*5.8)+(0.55*4.1))+((0.43*5.6)+(6.63*5.8)+(4.47*1.3)+(0.4*1.1)+(6.83*1.3)+(4.57*5.8)+(0.43*5.6)))</f>
        <v>343.15699999999998</v>
      </c>
      <c r="H11" s="104"/>
      <c r="K11" s="91"/>
    </row>
    <row r="12" spans="1:11" hidden="1" outlineLevel="1" x14ac:dyDescent="0.25">
      <c r="A12" s="130"/>
      <c r="B12" s="34" t="s">
        <v>45</v>
      </c>
      <c r="C12" s="41" t="s">
        <v>8</v>
      </c>
      <c r="D12" s="42">
        <v>171.6</v>
      </c>
      <c r="E12" s="48"/>
      <c r="G12" s="96">
        <f>G11*0.5</f>
        <v>171.57849999999999</v>
      </c>
      <c r="H12" s="104"/>
      <c r="K12" s="91"/>
    </row>
    <row r="13" spans="1:11" customFormat="1" collapsed="1" x14ac:dyDescent="0.25">
      <c r="A13" s="136">
        <v>4</v>
      </c>
      <c r="B13" s="34" t="s">
        <v>135</v>
      </c>
      <c r="C13" s="41" t="s">
        <v>5</v>
      </c>
      <c r="D13" s="42">
        <v>51.5</v>
      </c>
      <c r="E13" s="32"/>
      <c r="F13" s="108"/>
      <c r="G13" s="96">
        <f>G18</f>
        <v>51.473549999999996</v>
      </c>
      <c r="H13" s="104"/>
      <c r="I13" s="109"/>
      <c r="J13" s="60"/>
      <c r="K13" s="93"/>
    </row>
    <row r="14" spans="1:11" customFormat="1" x14ac:dyDescent="0.25">
      <c r="A14" s="137"/>
      <c r="B14" s="34" t="s">
        <v>59</v>
      </c>
      <c r="C14" s="41" t="s">
        <v>25</v>
      </c>
      <c r="D14" s="42">
        <v>3.0179999999999998</v>
      </c>
      <c r="E14" s="32"/>
      <c r="F14" s="108"/>
      <c r="G14" s="96">
        <f>G15+G16+G17</f>
        <v>3.0182373303199999</v>
      </c>
      <c r="H14" s="96"/>
      <c r="I14" s="110"/>
      <c r="J14" s="111"/>
      <c r="K14" s="93"/>
    </row>
    <row r="15" spans="1:11" customFormat="1" hidden="1" outlineLevel="1" x14ac:dyDescent="0.25">
      <c r="A15" s="137"/>
      <c r="B15" s="34" t="s">
        <v>42</v>
      </c>
      <c r="C15" s="41" t="s">
        <v>25</v>
      </c>
      <c r="D15" s="42">
        <v>2.9660000000000002</v>
      </c>
      <c r="E15" s="32"/>
      <c r="F15" s="108"/>
      <c r="G15" s="96">
        <f>((14*1*343.2)+(0.25*4*2))*0.617/1000</f>
        <v>2.9657955999999999</v>
      </c>
      <c r="H15" s="96"/>
      <c r="I15" s="96"/>
      <c r="J15" s="111"/>
      <c r="K15" s="93"/>
    </row>
    <row r="16" spans="1:11" customFormat="1" hidden="1" outlineLevel="1" x14ac:dyDescent="0.25">
      <c r="A16" s="137"/>
      <c r="B16" s="34" t="s">
        <v>36</v>
      </c>
      <c r="C16" s="41" t="s">
        <v>25</v>
      </c>
      <c r="D16" s="42">
        <v>1.0999999999999999E-2</v>
      </c>
      <c r="E16" s="32"/>
      <c r="F16" s="108"/>
      <c r="G16" s="96">
        <f>(0.2*0.35*(10/1000))*7.85*2</f>
        <v>1.099E-2</v>
      </c>
      <c r="H16" s="96"/>
      <c r="I16" s="96"/>
      <c r="J16" s="111"/>
      <c r="K16" s="93"/>
    </row>
    <row r="17" spans="1:11" customFormat="1" hidden="1" outlineLevel="1" x14ac:dyDescent="0.25">
      <c r="A17" s="137"/>
      <c r="B17" s="34" t="s">
        <v>43</v>
      </c>
      <c r="C17" s="41" t="s">
        <v>25</v>
      </c>
      <c r="D17" s="42">
        <v>4.1000000000000002E-2</v>
      </c>
      <c r="E17" s="32"/>
      <c r="F17" s="108"/>
      <c r="G17" s="96">
        <f>(49*343.2)*0.4*(((3.14*(0.001*0.001))/4)*7850)/1000</f>
        <v>4.1451730320000005E-2</v>
      </c>
      <c r="H17" s="104"/>
      <c r="I17" s="109"/>
      <c r="J17" s="60"/>
      <c r="K17" s="93"/>
    </row>
    <row r="18" spans="1:11" customFormat="1" hidden="1" outlineLevel="1" x14ac:dyDescent="0.25">
      <c r="A18" s="138"/>
      <c r="B18" s="30" t="s">
        <v>46</v>
      </c>
      <c r="C18" s="41" t="s">
        <v>5</v>
      </c>
      <c r="D18" s="42">
        <v>51.5</v>
      </c>
      <c r="E18" s="32"/>
      <c r="F18" s="108"/>
      <c r="G18" s="96">
        <f>(((0.43*5.6)+(2.2*6.2)+(9.2*2.5)+(9.2*2.7)+(0.4*2.3)+(0.4*2.3)+(2.9*2.5)+(2.9*2.7)+(8.7*6.2)+(0.55*4))+((0.43*5.6)+(2.2*5.8)+(19*2.3)+(9.2*2.5)+(0.4*2.3)+(9.4*2.5)+(2.2*5.8)+(0.55*4.1))+((0.43*5.6)+(6.63*5.8)+(4.47*1.3)+(0.4*1.1)+(6.83*1.3)+(4.57*5.8)+(0.43*5.6)))*0.15</f>
        <v>51.473549999999996</v>
      </c>
      <c r="H18" s="104"/>
      <c r="I18" s="109"/>
      <c r="J18" s="60"/>
      <c r="K18" s="93"/>
    </row>
    <row r="19" spans="1:11" customFormat="1" collapsed="1" x14ac:dyDescent="0.25">
      <c r="A19" s="75">
        <v>5</v>
      </c>
      <c r="B19" s="30" t="s">
        <v>51</v>
      </c>
      <c r="C19" s="41" t="s">
        <v>7</v>
      </c>
      <c r="D19" s="42">
        <v>343.2</v>
      </c>
      <c r="E19" s="32"/>
      <c r="F19" s="108"/>
      <c r="G19" s="96">
        <f>(((0.43*5.6)+(2.2*6.2)+(9.2*2.5)+(9.2*2.7)+(0.4*2.3)+(0.4*2.3)+(2.9*2.5)+(2.9*2.7)+(8.7*6.2)+(0.55*4))+((0.43*5.6)+(2.2*5.8)+(19*2.3)+(9.2*2.5)+(0.4*2.3)+(9.4*2.5)+(2.2*5.8)+(0.55*4.1))+((0.43*5.6)+(6.63*5.8)+(4.47*1.3)+(0.4*1.1)+(6.83*1.3)+(4.57*5.8)+(0.43*5.6)))</f>
        <v>343.15699999999998</v>
      </c>
      <c r="H19" s="104"/>
      <c r="I19" s="109"/>
      <c r="J19" s="60"/>
      <c r="K19" s="93"/>
    </row>
    <row r="20" spans="1:11" ht="31.5" x14ac:dyDescent="0.25">
      <c r="A20" s="129">
        <v>6</v>
      </c>
      <c r="B20" s="34" t="s">
        <v>47</v>
      </c>
      <c r="C20" s="41" t="s">
        <v>7</v>
      </c>
      <c r="D20" s="42">
        <v>343.2</v>
      </c>
      <c r="E20" s="32"/>
      <c r="G20" s="96">
        <f>(((0.43*5.6)+(2.2*6.2)+(9.2*2.5)+(9.2*2.7)+(0.4*2.3)+(0.4*2.3)+(2.9*2.5)+(2.9*2.7)+(8.7*6.2)+(0.55*4))+((0.43*5.6)+(2.2*5.8)+(19*2.3)+(9.2*2.5)+(0.4*2.3)+(9.4*2.5)+(2.2*5.8)+(0.55*4.1))+((0.43*5.6)+(6.63*5.8)+(4.47*1.3)+(0.4*1.1)+(6.83*1.3)+(4.57*5.8)+(0.43*5.6)))</f>
        <v>343.15699999999998</v>
      </c>
      <c r="H20" s="104"/>
      <c r="K20" s="91"/>
    </row>
    <row r="21" spans="1:11" hidden="1" outlineLevel="1" x14ac:dyDescent="0.25">
      <c r="A21" s="130"/>
      <c r="B21" s="34" t="s">
        <v>48</v>
      </c>
      <c r="C21" s="41" t="s">
        <v>8</v>
      </c>
      <c r="D21" s="42">
        <v>51.5</v>
      </c>
      <c r="E21" s="48"/>
      <c r="G21" s="96">
        <f>G20*0.15</f>
        <v>51.473549999999996</v>
      </c>
      <c r="H21" s="104"/>
      <c r="K21" s="91"/>
    </row>
    <row r="22" spans="1:11" ht="47.25" collapsed="1" x14ac:dyDescent="0.25">
      <c r="A22" s="129">
        <v>7</v>
      </c>
      <c r="B22" s="34" t="s">
        <v>49</v>
      </c>
      <c r="C22" s="41" t="s">
        <v>7</v>
      </c>
      <c r="D22" s="42">
        <v>343.2</v>
      </c>
      <c r="E22" s="32"/>
      <c r="G22" s="96">
        <f>(((0.43*5.6)+(2.2*6.2)+(9.2*2.5)+(9.2*2.7)+(0.4*2.3)+(0.4*2.3)+(2.9*2.5)+(2.9*2.7)+(8.7*6.2)+(0.55*4))+((0.43*5.6)+(2.2*5.8)+(19*2.3)+(9.2*2.5)+(0.4*2.3)+(9.4*2.5)+(2.2*5.8)+(0.55*4.1))+((0.43*5.6)+(6.63*5.8)+(4.47*1.3)+(0.4*1.1)+(6.83*1.3)+(4.57*5.8)+(0.43*5.6)))</f>
        <v>343.15699999999998</v>
      </c>
      <c r="H22" s="104"/>
      <c r="I22" s="112"/>
      <c r="K22" s="91"/>
    </row>
    <row r="23" spans="1:11" hidden="1" outlineLevel="1" x14ac:dyDescent="0.25">
      <c r="A23" s="130"/>
      <c r="B23" s="34" t="s">
        <v>50</v>
      </c>
      <c r="C23" s="41" t="s">
        <v>8</v>
      </c>
      <c r="D23" s="42">
        <v>109.8</v>
      </c>
      <c r="E23" s="48"/>
      <c r="G23" s="96">
        <f>G22*0.16*2</f>
        <v>109.81023999999999</v>
      </c>
      <c r="K23" s="91"/>
    </row>
    <row r="24" spans="1:11" s="10" customFormat="1" ht="31.5" customHeight="1" collapsed="1" x14ac:dyDescent="0.25">
      <c r="A24" s="129">
        <v>8</v>
      </c>
      <c r="B24" s="30" t="s">
        <v>92</v>
      </c>
      <c r="C24" s="29" t="s">
        <v>7</v>
      </c>
      <c r="D24" s="49">
        <v>1.9</v>
      </c>
      <c r="E24" s="44"/>
      <c r="F24" s="105"/>
      <c r="G24" s="113">
        <f>G25</f>
        <v>1.8839999999999999</v>
      </c>
      <c r="H24" s="101"/>
      <c r="I24" s="107"/>
      <c r="J24" s="63"/>
      <c r="K24" s="92"/>
    </row>
    <row r="25" spans="1:11" ht="31.5" hidden="1" outlineLevel="1" x14ac:dyDescent="0.25">
      <c r="A25" s="130"/>
      <c r="B25" s="30" t="s">
        <v>93</v>
      </c>
      <c r="C25" s="29" t="s">
        <v>7</v>
      </c>
      <c r="D25" s="49">
        <v>1.9</v>
      </c>
      <c r="E25" s="44"/>
      <c r="F25" s="105"/>
      <c r="G25" s="113">
        <f>(2*3.14*(0.5/2))*1.2</f>
        <v>1.8839999999999999</v>
      </c>
      <c r="H25" s="101"/>
      <c r="I25" s="107"/>
      <c r="J25" s="63"/>
      <c r="K25" s="92"/>
    </row>
    <row r="26" spans="1:11" ht="31.5" collapsed="1" x14ac:dyDescent="0.25">
      <c r="A26" s="129">
        <v>9</v>
      </c>
      <c r="B26" s="30" t="s">
        <v>97</v>
      </c>
      <c r="C26" s="29" t="s">
        <v>30</v>
      </c>
      <c r="D26" s="45" t="s">
        <v>94</v>
      </c>
      <c r="E26" s="44"/>
      <c r="F26" s="105"/>
      <c r="G26" s="102"/>
      <c r="H26" s="101"/>
      <c r="I26" s="114"/>
      <c r="J26" s="63"/>
      <c r="K26" s="92"/>
    </row>
    <row r="27" spans="1:11" ht="31.5" hidden="1" outlineLevel="1" x14ac:dyDescent="0.25">
      <c r="A27" s="130"/>
      <c r="B27" s="30" t="s">
        <v>98</v>
      </c>
      <c r="C27" s="29" t="s">
        <v>6</v>
      </c>
      <c r="D27" s="47">
        <v>1</v>
      </c>
      <c r="E27" s="44"/>
      <c r="F27" s="105"/>
      <c r="G27" s="102"/>
      <c r="H27" s="101"/>
      <c r="I27" s="114"/>
      <c r="J27" s="63"/>
      <c r="K27" s="92"/>
    </row>
    <row r="28" spans="1:11" collapsed="1" x14ac:dyDescent="0.25">
      <c r="A28" s="139" t="s">
        <v>96</v>
      </c>
      <c r="B28" s="140"/>
      <c r="C28" s="140"/>
      <c r="D28" s="140"/>
      <c r="E28" s="141"/>
      <c r="G28" s="102"/>
      <c r="I28" s="114"/>
      <c r="K28" s="91"/>
    </row>
    <row r="29" spans="1:11" ht="31.5" x14ac:dyDescent="0.25">
      <c r="A29" s="76">
        <v>1</v>
      </c>
      <c r="B29" s="50" t="s">
        <v>109</v>
      </c>
      <c r="C29" s="29" t="s">
        <v>8</v>
      </c>
      <c r="D29" s="49">
        <v>402.3</v>
      </c>
      <c r="E29" s="44"/>
      <c r="F29" s="100"/>
      <c r="G29" s="115">
        <f>(16.6+1.2+16.6+1.2)*11.3</f>
        <v>402.28000000000014</v>
      </c>
      <c r="H29" s="116"/>
      <c r="I29" s="117"/>
      <c r="J29" s="102"/>
      <c r="K29" s="92"/>
    </row>
    <row r="30" spans="1:11" s="10" customFormat="1" ht="31.5" x14ac:dyDescent="0.25">
      <c r="A30" s="76">
        <v>2</v>
      </c>
      <c r="B30" s="50" t="s">
        <v>68</v>
      </c>
      <c r="C30" s="29" t="s">
        <v>7</v>
      </c>
      <c r="D30" s="49">
        <v>41.5</v>
      </c>
      <c r="E30" s="44"/>
      <c r="F30" s="118"/>
      <c r="G30" s="115">
        <f>((1.3*3.2*4)+(1.3*2.85*4)+(0.6*0.9*6)+(0.25*0.9*6)+(1.2*0.25*4)+(1.05*0.25*4)+(0.9*0.25*4)+(0.75*0.25*4)+(0.6*0.25*4)+(0.45*0.25*4)+(0.3*0.25*4)+(0.15*0.25*4))</f>
        <v>41.45</v>
      </c>
      <c r="H30" s="116"/>
      <c r="I30" s="105"/>
      <c r="J30" s="102"/>
      <c r="K30" s="92"/>
    </row>
    <row r="31" spans="1:11" s="10" customFormat="1" ht="31.5" x14ac:dyDescent="0.25">
      <c r="A31" s="129">
        <v>3</v>
      </c>
      <c r="B31" s="34" t="s">
        <v>70</v>
      </c>
      <c r="C31" s="41" t="s">
        <v>7</v>
      </c>
      <c r="D31" s="42">
        <v>41.5</v>
      </c>
      <c r="E31" s="32"/>
      <c r="F31" s="100"/>
      <c r="G31" s="96">
        <f>((1.3*3.2*4)+(1.3*2.85*4)+(0.6*0.9*6)+(0.25*0.9*6)+(1.2*0.25*4)+(1.05*0.25*4)+(0.9*0.25*4)+(0.75*0.25*4)+(0.6*0.25*4)+(0.45*0.25*4)+(0.3*0.25*4)+(0.15*0.25*4))</f>
        <v>41.45</v>
      </c>
      <c r="H31" s="108"/>
      <c r="I31" s="104"/>
      <c r="J31" s="102"/>
      <c r="K31" s="92"/>
    </row>
    <row r="32" spans="1:11" s="10" customFormat="1" hidden="1" outlineLevel="1" x14ac:dyDescent="0.25">
      <c r="A32" s="130"/>
      <c r="B32" s="34" t="s">
        <v>45</v>
      </c>
      <c r="C32" s="41" t="s">
        <v>8</v>
      </c>
      <c r="D32" s="42">
        <v>20.7</v>
      </c>
      <c r="E32" s="48"/>
      <c r="F32" s="100"/>
      <c r="G32" s="96">
        <f>G31*0.5</f>
        <v>20.725000000000001</v>
      </c>
      <c r="H32" s="108"/>
      <c r="I32" s="104"/>
      <c r="J32" s="102"/>
      <c r="K32" s="92"/>
    </row>
    <row r="33" spans="1:11" s="10" customFormat="1" collapsed="1" x14ac:dyDescent="0.25">
      <c r="A33" s="129">
        <v>4</v>
      </c>
      <c r="B33" s="50" t="s">
        <v>69</v>
      </c>
      <c r="C33" s="29" t="s">
        <v>7</v>
      </c>
      <c r="D33" s="49">
        <v>41.5</v>
      </c>
      <c r="E33" s="44"/>
      <c r="F33" s="118"/>
      <c r="G33" s="115">
        <f>((1.3*3.2*4)+(1.3*2.85*4)+(0.6*0.9*6)+(0.25*0.9*6)+(1.2*0.25*4)+(1.05*0.25*4)+(0.9*0.25*4)+(0.75*0.25*4)+(0.6*0.25*4)+(0.45*0.25*4)+(0.3*0.25*4)+(0.15*0.25*4))</f>
        <v>41.45</v>
      </c>
      <c r="H33" s="116"/>
      <c r="I33" s="105"/>
      <c r="J33" s="102"/>
      <c r="K33" s="92"/>
    </row>
    <row r="34" spans="1:11" s="10" customFormat="1" hidden="1" outlineLevel="1" x14ac:dyDescent="0.25">
      <c r="A34" s="130"/>
      <c r="B34" s="50" t="s">
        <v>28</v>
      </c>
      <c r="C34" s="29" t="s">
        <v>8</v>
      </c>
      <c r="D34" s="49">
        <v>70.5</v>
      </c>
      <c r="E34" s="44"/>
      <c r="F34" s="118"/>
      <c r="G34" s="115">
        <f>G33*1.7</f>
        <v>70.465000000000003</v>
      </c>
      <c r="H34" s="116"/>
      <c r="I34" s="105"/>
      <c r="J34" s="102"/>
      <c r="K34" s="92"/>
    </row>
    <row r="35" spans="1:11" s="6" customFormat="1" ht="15.75" customHeight="1" collapsed="1" x14ac:dyDescent="0.25">
      <c r="A35" s="71">
        <v>5</v>
      </c>
      <c r="B35" s="34" t="s">
        <v>71</v>
      </c>
      <c r="C35" s="41" t="s">
        <v>5</v>
      </c>
      <c r="D35" s="42">
        <v>2.16</v>
      </c>
      <c r="E35" s="32"/>
      <c r="F35" s="63"/>
      <c r="G35" s="96">
        <f>((14.9*1*0.1)+(0.25*1*0.1*16)+(0.15*1*0.1*18))</f>
        <v>2.16</v>
      </c>
      <c r="H35" s="108"/>
      <c r="I35" s="105"/>
      <c r="J35" s="119"/>
      <c r="K35" s="92"/>
    </row>
    <row r="36" spans="1:11" ht="47.25" x14ac:dyDescent="0.25">
      <c r="A36" s="70">
        <v>6</v>
      </c>
      <c r="B36" s="34" t="s">
        <v>40</v>
      </c>
      <c r="C36" s="41" t="s">
        <v>39</v>
      </c>
      <c r="D36" s="42" t="s">
        <v>72</v>
      </c>
      <c r="E36" s="32"/>
      <c r="F36" s="100"/>
      <c r="G36" s="96">
        <f>G35</f>
        <v>2.16</v>
      </c>
      <c r="H36" s="108">
        <f>G36*2.5</f>
        <v>5.4</v>
      </c>
      <c r="I36" s="104"/>
      <c r="J36" s="98"/>
      <c r="K36" s="91"/>
    </row>
    <row r="37" spans="1:11" ht="31.5" x14ac:dyDescent="0.25">
      <c r="A37" s="129">
        <v>7</v>
      </c>
      <c r="B37" s="34" t="s">
        <v>73</v>
      </c>
      <c r="C37" s="41" t="s">
        <v>7</v>
      </c>
      <c r="D37" s="42">
        <v>21.6</v>
      </c>
      <c r="E37" s="32"/>
      <c r="F37" s="100"/>
      <c r="G37" s="96">
        <f>((14.9*1)+(0.25*1*16)+(0.15*1*18))</f>
        <v>21.599999999999998</v>
      </c>
      <c r="H37" s="108"/>
      <c r="I37" s="104"/>
      <c r="J37" s="98"/>
      <c r="K37" s="91"/>
    </row>
    <row r="38" spans="1:11" hidden="1" outlineLevel="1" x14ac:dyDescent="0.25">
      <c r="A38" s="130"/>
      <c r="B38" s="34" t="s">
        <v>45</v>
      </c>
      <c r="C38" s="41" t="s">
        <v>8</v>
      </c>
      <c r="D38" s="42">
        <v>10.8</v>
      </c>
      <c r="E38" s="48"/>
      <c r="F38" s="100"/>
      <c r="G38" s="96">
        <f>G37*0.5</f>
        <v>10.799999999999999</v>
      </c>
      <c r="H38" s="108"/>
      <c r="I38" s="104"/>
      <c r="J38" s="98"/>
      <c r="K38" s="91"/>
    </row>
    <row r="39" spans="1:11" s="4" customFormat="1" ht="31.5" collapsed="1" x14ac:dyDescent="0.25">
      <c r="A39" s="136">
        <v>8</v>
      </c>
      <c r="B39" s="34" t="s">
        <v>74</v>
      </c>
      <c r="C39" s="41" t="s">
        <v>5</v>
      </c>
      <c r="D39" s="42">
        <v>2.16</v>
      </c>
      <c r="E39" s="32"/>
      <c r="F39" s="63"/>
      <c r="G39" s="105">
        <f>((14.9*1*0.1)+(0.25*1*0.1*16)+(0.15*1*0.1*18))</f>
        <v>2.16</v>
      </c>
      <c r="H39" s="113"/>
      <c r="I39" s="105"/>
      <c r="J39" s="105"/>
      <c r="K39" s="92"/>
    </row>
    <row r="40" spans="1:11" s="4" customFormat="1" x14ac:dyDescent="0.25">
      <c r="A40" s="137"/>
      <c r="B40" s="34" t="s">
        <v>108</v>
      </c>
      <c r="C40" s="41" t="s">
        <v>8</v>
      </c>
      <c r="D40" s="42">
        <v>299.2</v>
      </c>
      <c r="E40" s="32"/>
      <c r="F40" s="63"/>
      <c r="G40" s="105">
        <f>G41+G42+G43</f>
        <v>299.161584</v>
      </c>
      <c r="H40" s="113"/>
      <c r="I40" s="105"/>
      <c r="J40" s="105"/>
      <c r="K40" s="92"/>
    </row>
    <row r="41" spans="1:11" s="4" customFormat="1" hidden="1" outlineLevel="1" x14ac:dyDescent="0.25">
      <c r="A41" s="137"/>
      <c r="B41" s="34" t="s">
        <v>54</v>
      </c>
      <c r="C41" s="46" t="s">
        <v>8</v>
      </c>
      <c r="D41" s="55">
        <v>91.5</v>
      </c>
      <c r="E41" s="33"/>
      <c r="F41" s="63"/>
      <c r="G41" s="115">
        <f>(1*8)*5.72*2</f>
        <v>91.52</v>
      </c>
      <c r="H41" s="113"/>
      <c r="I41" s="105"/>
      <c r="J41" s="105"/>
      <c r="K41" s="92"/>
    </row>
    <row r="42" spans="1:11" s="4" customFormat="1" hidden="1" outlineLevel="1" x14ac:dyDescent="0.25">
      <c r="A42" s="137"/>
      <c r="B42" s="34" t="s">
        <v>42</v>
      </c>
      <c r="C42" s="41" t="s">
        <v>8</v>
      </c>
      <c r="D42" s="42">
        <v>204.8</v>
      </c>
      <c r="E42" s="32"/>
      <c r="F42" s="63"/>
      <c r="G42" s="105">
        <f>((11.5*13)+(2.05*13)+(1.75*89))*0.617</f>
        <v>204.78229999999999</v>
      </c>
      <c r="H42" s="113"/>
      <c r="I42" s="105"/>
      <c r="J42" s="105"/>
      <c r="K42" s="92"/>
    </row>
    <row r="43" spans="1:11" s="4" customFormat="1" hidden="1" outlineLevel="1" x14ac:dyDescent="0.25">
      <c r="A43" s="137"/>
      <c r="B43" s="34" t="s">
        <v>43</v>
      </c>
      <c r="C43" s="41" t="s">
        <v>8</v>
      </c>
      <c r="D43" s="42">
        <v>2.9</v>
      </c>
      <c r="E43" s="32"/>
      <c r="F43" s="63"/>
      <c r="G43" s="105">
        <f>1160*0.4*(((3.14*(0.001*0.001))/4)*7850)</f>
        <v>2.8592840000000002</v>
      </c>
      <c r="H43" s="113"/>
      <c r="I43" s="105"/>
      <c r="J43" s="105"/>
      <c r="K43" s="92"/>
    </row>
    <row r="44" spans="1:11" s="4" customFormat="1" hidden="1" outlineLevel="1" x14ac:dyDescent="0.25">
      <c r="A44" s="138"/>
      <c r="B44" s="30" t="s">
        <v>46</v>
      </c>
      <c r="C44" s="41" t="s">
        <v>5</v>
      </c>
      <c r="D44" s="42">
        <v>2.16</v>
      </c>
      <c r="E44" s="32"/>
      <c r="F44" s="63"/>
      <c r="G44" s="105">
        <f>((14.9*1*0.1)+(0.25*1*0.1*16)+(0.15*1*0.1*18))</f>
        <v>2.16</v>
      </c>
      <c r="H44" s="113"/>
      <c r="I44" s="105"/>
      <c r="J44" s="105"/>
      <c r="K44" s="92"/>
    </row>
    <row r="45" spans="1:11" ht="47.25" collapsed="1" x14ac:dyDescent="0.25">
      <c r="A45" s="129">
        <v>9</v>
      </c>
      <c r="B45" s="34" t="s">
        <v>101</v>
      </c>
      <c r="C45" s="41" t="s">
        <v>7</v>
      </c>
      <c r="D45" s="42">
        <v>63.1</v>
      </c>
      <c r="E45" s="32"/>
      <c r="F45" s="100"/>
      <c r="G45" s="96">
        <f>G30+G37</f>
        <v>63.05</v>
      </c>
      <c r="H45" s="108"/>
      <c r="I45" s="104"/>
      <c r="J45" s="98"/>
      <c r="K45" s="91"/>
    </row>
    <row r="46" spans="1:11" hidden="1" outlineLevel="1" x14ac:dyDescent="0.25">
      <c r="A46" s="130"/>
      <c r="B46" s="34" t="s">
        <v>48</v>
      </c>
      <c r="C46" s="41" t="s">
        <v>8</v>
      </c>
      <c r="D46" s="42">
        <v>9.5</v>
      </c>
      <c r="E46" s="48"/>
      <c r="F46" s="100"/>
      <c r="G46" s="96">
        <f>G45*0.15</f>
        <v>9.4574999999999996</v>
      </c>
      <c r="H46" s="108"/>
      <c r="I46" s="104"/>
      <c r="J46" s="98"/>
      <c r="K46" s="91"/>
    </row>
    <row r="47" spans="1:11" ht="47.25" collapsed="1" x14ac:dyDescent="0.25">
      <c r="A47" s="129">
        <v>10</v>
      </c>
      <c r="B47" s="34" t="s">
        <v>102</v>
      </c>
      <c r="C47" s="41" t="s">
        <v>7</v>
      </c>
      <c r="D47" s="42">
        <v>63.1</v>
      </c>
      <c r="E47" s="32"/>
      <c r="F47" s="100"/>
      <c r="G47" s="96">
        <f>G30+G37</f>
        <v>63.05</v>
      </c>
      <c r="H47" s="108"/>
      <c r="I47" s="104"/>
      <c r="J47" s="98"/>
      <c r="K47" s="91"/>
    </row>
    <row r="48" spans="1:11" hidden="1" outlineLevel="1" x14ac:dyDescent="0.25">
      <c r="A48" s="130"/>
      <c r="B48" s="34" t="s">
        <v>50</v>
      </c>
      <c r="C48" s="41" t="s">
        <v>8</v>
      </c>
      <c r="D48" s="42">
        <v>20.2</v>
      </c>
      <c r="E48" s="48"/>
      <c r="F48" s="100"/>
      <c r="G48" s="96">
        <f>G47*0.16*2</f>
        <v>20.175999999999998</v>
      </c>
      <c r="H48" s="108"/>
      <c r="I48" s="104"/>
      <c r="J48" s="98"/>
      <c r="K48" s="91"/>
    </row>
    <row r="49" spans="1:16" ht="31.5" collapsed="1" x14ac:dyDescent="0.25">
      <c r="A49" s="129">
        <v>11</v>
      </c>
      <c r="B49" s="50" t="s">
        <v>110</v>
      </c>
      <c r="C49" s="29" t="s">
        <v>8</v>
      </c>
      <c r="D49" s="49">
        <v>370.2</v>
      </c>
      <c r="E49" s="44"/>
      <c r="F49" s="100"/>
      <c r="G49" s="115">
        <f>(16.6+1.2+16.6+1.2)*10.4</f>
        <v>370.24000000000012</v>
      </c>
      <c r="H49" s="116"/>
      <c r="I49" s="105"/>
      <c r="J49" s="102"/>
      <c r="K49" s="92"/>
    </row>
    <row r="50" spans="1:16" hidden="1" outlineLevel="1" x14ac:dyDescent="0.25">
      <c r="A50" s="130"/>
      <c r="B50" s="34" t="s">
        <v>60</v>
      </c>
      <c r="C50" s="46" t="s">
        <v>8</v>
      </c>
      <c r="D50" s="55">
        <v>370.2</v>
      </c>
      <c r="E50" s="33"/>
      <c r="F50" s="100"/>
      <c r="G50" s="115">
        <f>(16.6+1.2+16.6+1.2)*10.4</f>
        <v>370.24000000000012</v>
      </c>
      <c r="H50" s="116"/>
      <c r="I50" s="115">
        <f>(0.052+0.12+0.052+0.052+0.12+0.052)*(16.6+1.2+16.6+1.2)</f>
        <v>15.948800000000002</v>
      </c>
      <c r="J50" s="102"/>
      <c r="K50" s="92"/>
    </row>
    <row r="51" spans="1:16" ht="31.5" collapsed="1" x14ac:dyDescent="0.25">
      <c r="A51" s="129">
        <v>12</v>
      </c>
      <c r="B51" s="50" t="s">
        <v>111</v>
      </c>
      <c r="C51" s="29" t="s">
        <v>8</v>
      </c>
      <c r="D51" s="49">
        <v>90.3</v>
      </c>
      <c r="E51" s="44"/>
      <c r="F51" s="100"/>
      <c r="G51" s="113">
        <f>G52+G53</f>
        <v>90.27</v>
      </c>
      <c r="H51" s="116"/>
      <c r="I51" s="105"/>
      <c r="J51" s="102"/>
      <c r="K51" s="92"/>
    </row>
    <row r="52" spans="1:16" hidden="1" outlineLevel="1" x14ac:dyDescent="0.25">
      <c r="A52" s="145"/>
      <c r="B52" s="50" t="s">
        <v>61</v>
      </c>
      <c r="C52" s="29" t="s">
        <v>8</v>
      </c>
      <c r="D52" s="47">
        <v>73</v>
      </c>
      <c r="E52" s="44"/>
      <c r="F52" s="100"/>
      <c r="G52" s="113">
        <f>(1*2)*36.5</f>
        <v>73</v>
      </c>
      <c r="H52" s="116"/>
      <c r="I52" s="115">
        <f>(1.09)*(1*2)</f>
        <v>2.1800000000000002</v>
      </c>
      <c r="J52" s="102"/>
      <c r="K52" s="92"/>
    </row>
    <row r="53" spans="1:16" s="10" customFormat="1" hidden="1" outlineLevel="1" x14ac:dyDescent="0.25">
      <c r="A53" s="145"/>
      <c r="B53" s="34" t="s">
        <v>36</v>
      </c>
      <c r="C53" s="41" t="s">
        <v>8</v>
      </c>
      <c r="D53" s="42">
        <v>17.3</v>
      </c>
      <c r="E53" s="32"/>
      <c r="F53" s="118"/>
      <c r="G53" s="115">
        <f>((0.2*0.35*2)+(0.2*0.2*2))*(10/1000)*7850</f>
        <v>17.27</v>
      </c>
      <c r="H53" s="116"/>
      <c r="I53" s="105">
        <f>((0.2*0.35*2)+(0.2*0.2*2))*2</f>
        <v>0.44</v>
      </c>
      <c r="J53" s="102"/>
      <c r="K53" s="92"/>
    </row>
    <row r="54" spans="1:16" s="10" customFormat="1" hidden="1" outlineLevel="1" x14ac:dyDescent="0.25">
      <c r="A54" s="130"/>
      <c r="B54" s="50" t="s">
        <v>52</v>
      </c>
      <c r="C54" s="29" t="s">
        <v>6</v>
      </c>
      <c r="D54" s="47">
        <v>8</v>
      </c>
      <c r="E54" s="44"/>
      <c r="F54" s="118"/>
      <c r="G54" s="115">
        <f>4*2</f>
        <v>8</v>
      </c>
      <c r="H54" s="116"/>
      <c r="I54" s="105"/>
      <c r="J54" s="102"/>
      <c r="K54" s="92"/>
    </row>
    <row r="55" spans="1:16" customFormat="1" ht="31.5" collapsed="1" x14ac:dyDescent="0.25">
      <c r="A55" s="136">
        <v>13</v>
      </c>
      <c r="B55" s="30" t="s">
        <v>112</v>
      </c>
      <c r="C55" s="31" t="s">
        <v>30</v>
      </c>
      <c r="D55" s="29" t="s">
        <v>64</v>
      </c>
      <c r="E55" s="56"/>
      <c r="F55" s="97"/>
      <c r="G55" s="96">
        <f>G56+G57+G58</f>
        <v>64.574999999999989</v>
      </c>
      <c r="H55" s="96"/>
      <c r="I55" s="96"/>
      <c r="J55" s="96"/>
      <c r="K55" s="93"/>
      <c r="L55" s="59"/>
      <c r="M55" s="58"/>
      <c r="N55" s="58"/>
      <c r="O55" s="60"/>
      <c r="P55" s="60"/>
    </row>
    <row r="56" spans="1:16" customFormat="1" hidden="1" outlineLevel="1" x14ac:dyDescent="0.25">
      <c r="A56" s="137"/>
      <c r="B56" s="65" t="s">
        <v>31</v>
      </c>
      <c r="C56" s="66" t="s">
        <v>8</v>
      </c>
      <c r="D56" s="67">
        <v>40.700000000000003</v>
      </c>
      <c r="E56" s="33"/>
      <c r="F56" s="97"/>
      <c r="G56" s="96">
        <f>((1.25*3*2)+(1.65*1*2))*3.77</f>
        <v>40.716000000000001</v>
      </c>
      <c r="H56" s="97"/>
      <c r="I56" s="104">
        <f>(0.05+0.05+0.05+0.05)*((1.25*3*2)+(1.65*1*2))</f>
        <v>2.16</v>
      </c>
      <c r="J56" s="96"/>
      <c r="K56" s="93"/>
      <c r="L56" s="59"/>
      <c r="M56" s="58"/>
      <c r="N56" s="58"/>
      <c r="O56" s="60"/>
      <c r="P56" s="60"/>
    </row>
    <row r="57" spans="1:16" customFormat="1" hidden="1" outlineLevel="1" x14ac:dyDescent="0.25">
      <c r="A57" s="137"/>
      <c r="B57" s="65" t="s">
        <v>63</v>
      </c>
      <c r="C57" s="66" t="s">
        <v>8</v>
      </c>
      <c r="D57" s="67">
        <v>8.3000000000000007</v>
      </c>
      <c r="E57" s="33"/>
      <c r="F57" s="97"/>
      <c r="G57" s="96">
        <f>(1.65*2*2)*1.26</f>
        <v>8.3159999999999989</v>
      </c>
      <c r="H57" s="97"/>
      <c r="I57" s="96">
        <f>(0.04+0.004+0.04+0.004)*(1.65*2*2)</f>
        <v>0.58079999999999998</v>
      </c>
      <c r="J57" s="96"/>
      <c r="K57" s="93"/>
      <c r="L57" s="59"/>
      <c r="M57" s="58"/>
      <c r="N57" s="58"/>
      <c r="O57" s="60"/>
      <c r="P57" s="60"/>
    </row>
    <row r="58" spans="1:16" customFormat="1" hidden="1" outlineLevel="1" x14ac:dyDescent="0.25">
      <c r="A58" s="138"/>
      <c r="B58" s="65" t="s">
        <v>62</v>
      </c>
      <c r="C58" s="66" t="s">
        <v>8</v>
      </c>
      <c r="D58" s="67">
        <v>15.6</v>
      </c>
      <c r="E58" s="33"/>
      <c r="F58" s="97"/>
      <c r="G58" s="96">
        <f>(1.65*2)*4.71</f>
        <v>15.542999999999999</v>
      </c>
      <c r="H58" s="97"/>
      <c r="I58" s="96">
        <f>(0.15+0.004+0.15+0.004)*(1.65*2)</f>
        <v>1.0164</v>
      </c>
      <c r="J58" s="96"/>
      <c r="K58" s="93"/>
      <c r="L58" s="59"/>
      <c r="M58" s="58"/>
      <c r="N58" s="58"/>
      <c r="O58" s="60"/>
      <c r="P58" s="60"/>
    </row>
    <row r="59" spans="1:16" ht="31.5" collapsed="1" x14ac:dyDescent="0.25">
      <c r="A59" s="129">
        <v>14</v>
      </c>
      <c r="B59" s="50" t="s">
        <v>133</v>
      </c>
      <c r="C59" s="29" t="s">
        <v>30</v>
      </c>
      <c r="D59" s="47" t="s">
        <v>75</v>
      </c>
      <c r="E59" s="44"/>
      <c r="F59" s="100"/>
      <c r="G59" s="113">
        <f>G60+G61+G62</f>
        <v>441.0548</v>
      </c>
      <c r="H59" s="116"/>
      <c r="I59" s="115">
        <f>G59/17</f>
        <v>25.944400000000002</v>
      </c>
      <c r="J59" s="102"/>
      <c r="K59" s="92"/>
    </row>
    <row r="60" spans="1:16" hidden="1" outlineLevel="1" x14ac:dyDescent="0.25">
      <c r="A60" s="145"/>
      <c r="B60" s="65" t="s">
        <v>65</v>
      </c>
      <c r="C60" s="66" t="s">
        <v>8</v>
      </c>
      <c r="D60" s="67">
        <v>58.5</v>
      </c>
      <c r="E60" s="33"/>
      <c r="F60" s="100"/>
      <c r="G60" s="96">
        <f>(0.9*2)*17*1.91</f>
        <v>58.445999999999998</v>
      </c>
      <c r="I60" s="104">
        <f>(0.032+0.032+0.032+0.032)*(0.9*2*17)</f>
        <v>3.9168000000000003</v>
      </c>
      <c r="J60" s="102"/>
      <c r="K60" s="92"/>
    </row>
    <row r="61" spans="1:16" hidden="1" outlineLevel="1" x14ac:dyDescent="0.25">
      <c r="A61" s="145"/>
      <c r="B61" s="65" t="s">
        <v>63</v>
      </c>
      <c r="C61" s="66" t="s">
        <v>8</v>
      </c>
      <c r="D61" s="67">
        <v>94.9</v>
      </c>
      <c r="E61" s="33"/>
      <c r="F61" s="100"/>
      <c r="G61" s="96">
        <f>((1.01*3)+(0.35*4))*17*1.26</f>
        <v>94.890600000000006</v>
      </c>
      <c r="I61" s="96">
        <f>(0.04+0.004+0.04+0.004)*(((1.01*3)+(0.35*4))*17)</f>
        <v>6.6272799999999998</v>
      </c>
      <c r="J61" s="102"/>
      <c r="K61" s="92"/>
    </row>
    <row r="62" spans="1:16" hidden="1" outlineLevel="1" x14ac:dyDescent="0.25">
      <c r="A62" s="130"/>
      <c r="B62" s="30" t="s">
        <v>66</v>
      </c>
      <c r="C62" s="31" t="s">
        <v>8</v>
      </c>
      <c r="D62" s="49">
        <v>287.7</v>
      </c>
      <c r="E62" s="44"/>
      <c r="F62" s="100"/>
      <c r="G62" s="113">
        <f>(1.1*0.98)*17*15.7</f>
        <v>287.71819999999997</v>
      </c>
      <c r="H62" s="116"/>
      <c r="I62" s="115">
        <f>(1.1*0.98)*17*1</f>
        <v>18.326000000000001</v>
      </c>
      <c r="J62" s="102"/>
      <c r="K62" s="92"/>
    </row>
    <row r="63" spans="1:16" ht="63" collapsed="1" x14ac:dyDescent="0.25">
      <c r="A63" s="129">
        <v>15</v>
      </c>
      <c r="B63" s="30" t="s">
        <v>113</v>
      </c>
      <c r="C63" s="29" t="s">
        <v>7</v>
      </c>
      <c r="D63" s="54">
        <v>51.2</v>
      </c>
      <c r="E63" s="33"/>
      <c r="F63" s="100"/>
      <c r="G63" s="113">
        <f>I50+I52+I53+I56+I57+I58+I60+I61+I62</f>
        <v>51.196080000000002</v>
      </c>
      <c r="H63" s="116"/>
      <c r="I63" s="105"/>
      <c r="J63" s="102"/>
      <c r="K63" s="92"/>
    </row>
    <row r="64" spans="1:16" hidden="1" outlineLevel="1" x14ac:dyDescent="0.25">
      <c r="A64" s="145"/>
      <c r="B64" s="30" t="s">
        <v>32</v>
      </c>
      <c r="C64" s="29" t="s">
        <v>8</v>
      </c>
      <c r="D64" s="54">
        <v>5.0999999999999996</v>
      </c>
      <c r="E64" s="33"/>
      <c r="F64" s="100"/>
      <c r="G64" s="113">
        <f>G63*0.1</f>
        <v>5.1196080000000004</v>
      </c>
      <c r="H64" s="116"/>
      <c r="I64" s="105"/>
      <c r="J64" s="102"/>
      <c r="K64" s="92"/>
    </row>
    <row r="65" spans="1:16" hidden="1" outlineLevel="1" x14ac:dyDescent="0.25">
      <c r="A65" s="130"/>
      <c r="B65" s="30" t="s">
        <v>23</v>
      </c>
      <c r="C65" s="29" t="s">
        <v>8</v>
      </c>
      <c r="D65" s="54">
        <v>13.3</v>
      </c>
      <c r="E65" s="33"/>
      <c r="F65" s="100"/>
      <c r="G65" s="113">
        <f>G63*0.13*2</f>
        <v>13.310980800000001</v>
      </c>
      <c r="H65" s="116"/>
      <c r="I65" s="105"/>
      <c r="J65" s="102"/>
      <c r="K65" s="92"/>
    </row>
    <row r="66" spans="1:16" collapsed="1" x14ac:dyDescent="0.25">
      <c r="A66" s="139" t="s">
        <v>107</v>
      </c>
      <c r="B66" s="140"/>
      <c r="C66" s="140"/>
      <c r="D66" s="140"/>
      <c r="E66" s="141"/>
      <c r="G66" s="102"/>
      <c r="I66" s="114"/>
      <c r="K66" s="91"/>
    </row>
    <row r="67" spans="1:16" ht="31.5" x14ac:dyDescent="0.25">
      <c r="A67" s="57">
        <v>1</v>
      </c>
      <c r="B67" s="34" t="s">
        <v>56</v>
      </c>
      <c r="C67" s="41" t="s">
        <v>5</v>
      </c>
      <c r="D67" s="42">
        <v>64.900000000000006</v>
      </c>
      <c r="E67" s="32"/>
      <c r="F67" s="100"/>
      <c r="G67" s="115">
        <f>(1.5/6)*((2.77*14.27)+(3.2*14.7)+((2.77+3.2)*(14.27+14.7)))</f>
        <v>64.879700000000014</v>
      </c>
      <c r="H67" s="116"/>
      <c r="I67" s="105"/>
      <c r="J67" s="63"/>
      <c r="K67" s="92"/>
    </row>
    <row r="68" spans="1:16" ht="31.5" x14ac:dyDescent="0.25">
      <c r="A68" s="129">
        <v>2</v>
      </c>
      <c r="B68" s="30" t="s">
        <v>114</v>
      </c>
      <c r="C68" s="41" t="s">
        <v>5</v>
      </c>
      <c r="D68" s="42">
        <v>3</v>
      </c>
      <c r="E68" s="48"/>
      <c r="F68" s="100"/>
      <c r="G68" s="115">
        <f>(13.7*2.2)*0.1</f>
        <v>3.0140000000000002</v>
      </c>
      <c r="H68" s="116"/>
      <c r="I68" s="105"/>
      <c r="J68" s="63"/>
      <c r="K68" s="92"/>
    </row>
    <row r="69" spans="1:16" hidden="1" outlineLevel="1" x14ac:dyDescent="0.25">
      <c r="A69" s="130"/>
      <c r="B69" s="30" t="s">
        <v>33</v>
      </c>
      <c r="C69" s="41" t="s">
        <v>5</v>
      </c>
      <c r="D69" s="42">
        <v>3</v>
      </c>
      <c r="E69" s="48"/>
      <c r="F69" s="100"/>
      <c r="G69" s="115">
        <f>(13.7*2.2)*0.1</f>
        <v>3.0140000000000002</v>
      </c>
      <c r="H69" s="120"/>
      <c r="I69" s="105"/>
      <c r="J69" s="63"/>
      <c r="K69" s="92"/>
    </row>
    <row r="70" spans="1:16" ht="31.5" collapsed="1" x14ac:dyDescent="0.25">
      <c r="A70" s="129">
        <v>3</v>
      </c>
      <c r="B70" s="50" t="s">
        <v>119</v>
      </c>
      <c r="C70" s="41" t="s">
        <v>5</v>
      </c>
      <c r="D70" s="49">
        <v>2.7</v>
      </c>
      <c r="E70" s="44"/>
      <c r="F70" s="100"/>
      <c r="G70" s="115">
        <f>(13.5*2)*0.1</f>
        <v>2.7</v>
      </c>
      <c r="H70" s="116"/>
      <c r="I70" s="105"/>
      <c r="J70" s="63"/>
      <c r="K70" s="92"/>
    </row>
    <row r="71" spans="1:16" hidden="1" outlineLevel="1" x14ac:dyDescent="0.25">
      <c r="A71" s="130"/>
      <c r="B71" s="30" t="s">
        <v>53</v>
      </c>
      <c r="C71" s="43" t="s">
        <v>5</v>
      </c>
      <c r="D71" s="49">
        <v>2.7</v>
      </c>
      <c r="E71" s="44"/>
      <c r="F71" s="100"/>
      <c r="G71" s="115">
        <f>(13.5*2)*0.1</f>
        <v>2.7</v>
      </c>
      <c r="H71" s="116"/>
      <c r="I71" s="105"/>
      <c r="J71" s="63"/>
      <c r="K71" s="92"/>
    </row>
    <row r="72" spans="1:16" s="6" customFormat="1" ht="31.5" collapsed="1" x14ac:dyDescent="0.25">
      <c r="A72" s="142">
        <v>4</v>
      </c>
      <c r="B72" s="30" t="s">
        <v>115</v>
      </c>
      <c r="C72" s="43" t="s">
        <v>5</v>
      </c>
      <c r="D72" s="42">
        <v>14.95</v>
      </c>
      <c r="E72" s="48"/>
      <c r="F72" s="63"/>
      <c r="G72" s="115">
        <f>((13.3*0.18*0.15)+(13.3*1.3*0.4*2)+(1*1.3*0.4*2))-(0.9*0.45*0.18*4)</f>
        <v>14.939500000000001</v>
      </c>
      <c r="H72" s="115"/>
      <c r="I72" s="115"/>
      <c r="J72" s="121"/>
      <c r="K72" s="94"/>
      <c r="L72" s="52"/>
    </row>
    <row r="73" spans="1:16" s="6" customFormat="1" x14ac:dyDescent="0.25">
      <c r="A73" s="143"/>
      <c r="B73" s="30" t="s">
        <v>116</v>
      </c>
      <c r="C73" s="29" t="s">
        <v>8</v>
      </c>
      <c r="D73" s="42">
        <v>1412</v>
      </c>
      <c r="E73" s="48"/>
      <c r="F73" s="63"/>
      <c r="G73" s="115">
        <f>G74+G75</f>
        <v>1411.8987999999999</v>
      </c>
      <c r="H73" s="115"/>
      <c r="I73" s="115"/>
      <c r="J73" s="121"/>
      <c r="K73" s="94"/>
      <c r="L73" s="52"/>
    </row>
    <row r="74" spans="1:16" s="6" customFormat="1" hidden="1" outlineLevel="1" x14ac:dyDescent="0.25">
      <c r="A74" s="143"/>
      <c r="B74" s="30" t="s">
        <v>42</v>
      </c>
      <c r="C74" s="29" t="s">
        <v>8</v>
      </c>
      <c r="D74" s="42">
        <v>1254.5</v>
      </c>
      <c r="E74" s="48"/>
      <c r="F74" s="63"/>
      <c r="G74" s="115">
        <f>(((1.75*89)+(11.5*13)+(2.05*13))+((11.5*18*2)+(2.05*18*2)+(1.4*178*2)+(0.35*801*2)+(1*18*2)+(1.4*14*2)+(0.35*63*2)+(0.39*90)))*0.617</f>
        <v>1254.4843999999998</v>
      </c>
      <c r="H74" s="115"/>
      <c r="I74" s="115"/>
      <c r="J74" s="121"/>
      <c r="K74" s="94"/>
      <c r="L74" s="52"/>
    </row>
    <row r="75" spans="1:16" s="6" customFormat="1" hidden="1" outlineLevel="1" x14ac:dyDescent="0.25">
      <c r="A75" s="143"/>
      <c r="B75" s="34" t="s">
        <v>54</v>
      </c>
      <c r="C75" s="46" t="s">
        <v>8</v>
      </c>
      <c r="D75" s="55">
        <v>157.5</v>
      </c>
      <c r="E75" s="33"/>
      <c r="F75" s="63"/>
      <c r="G75" s="115">
        <f>((12.63*2)+(1.13*2))*5.72</f>
        <v>157.4144</v>
      </c>
      <c r="H75" s="115"/>
      <c r="I75" s="115"/>
      <c r="J75" s="121"/>
      <c r="K75" s="94"/>
      <c r="L75" s="52"/>
    </row>
    <row r="76" spans="1:16" s="6" customFormat="1" hidden="1" outlineLevel="1" x14ac:dyDescent="0.25">
      <c r="A76" s="143"/>
      <c r="B76" s="34" t="s">
        <v>43</v>
      </c>
      <c r="C76" s="41" t="s">
        <v>8</v>
      </c>
      <c r="D76" s="42">
        <v>18.100000000000001</v>
      </c>
      <c r="E76" s="32"/>
      <c r="F76" s="63"/>
      <c r="G76" s="96">
        <f>(7360)*0.4*(((3.14*(0.001*0.001))/4)*7850)</f>
        <v>18.141664000000002</v>
      </c>
      <c r="H76" s="115"/>
      <c r="I76" s="115"/>
      <c r="J76" s="121"/>
      <c r="K76" s="94"/>
      <c r="L76" s="52"/>
    </row>
    <row r="77" spans="1:16" s="6" customFormat="1" hidden="1" outlineLevel="1" x14ac:dyDescent="0.25">
      <c r="A77" s="144"/>
      <c r="B77" s="30" t="s">
        <v>46</v>
      </c>
      <c r="C77" s="43" t="s">
        <v>5</v>
      </c>
      <c r="D77" s="42">
        <v>14.95</v>
      </c>
      <c r="E77" s="48"/>
      <c r="F77" s="63"/>
      <c r="G77" s="115">
        <f>((13.3*0.18*0.15)+(13.3*1.3*0.4*2)+(1*1.3*0.4*2))-(0.9*0.45*0.18*4)</f>
        <v>14.939500000000001</v>
      </c>
      <c r="H77" s="115"/>
      <c r="I77" s="115"/>
      <c r="J77" s="121"/>
      <c r="K77" s="94"/>
      <c r="L77" s="52"/>
    </row>
    <row r="78" spans="1:16" customFormat="1" ht="31.5" collapsed="1" x14ac:dyDescent="0.25">
      <c r="A78" s="136">
        <v>5</v>
      </c>
      <c r="B78" s="30" t="s">
        <v>55</v>
      </c>
      <c r="C78" s="29" t="s">
        <v>7</v>
      </c>
      <c r="D78" s="29">
        <v>43.8</v>
      </c>
      <c r="E78" s="33"/>
      <c r="F78" s="97"/>
      <c r="G78" s="108">
        <f>(13.3+1.8+13.3+1.8)*1.45</f>
        <v>43.790000000000006</v>
      </c>
      <c r="H78" s="96"/>
      <c r="I78" s="96"/>
      <c r="J78" s="60"/>
      <c r="K78" s="93"/>
      <c r="L78" s="59"/>
      <c r="M78" s="58"/>
      <c r="N78" s="58"/>
      <c r="O78" s="60"/>
      <c r="P78" s="60"/>
    </row>
    <row r="79" spans="1:16" customFormat="1" hidden="1" outlineLevel="1" x14ac:dyDescent="0.25">
      <c r="A79" s="138"/>
      <c r="B79" s="30" t="s">
        <v>34</v>
      </c>
      <c r="C79" s="29" t="s">
        <v>8</v>
      </c>
      <c r="D79" s="29">
        <v>131.4</v>
      </c>
      <c r="E79" s="33"/>
      <c r="F79" s="97"/>
      <c r="G79" s="108">
        <f>G78*3</f>
        <v>131.37</v>
      </c>
      <c r="H79" s="96"/>
      <c r="I79" s="96"/>
      <c r="J79" s="60"/>
      <c r="K79" s="93"/>
      <c r="L79" s="59"/>
      <c r="M79" s="58"/>
      <c r="N79" s="58"/>
      <c r="O79" s="60"/>
      <c r="P79" s="60"/>
    </row>
    <row r="80" spans="1:16" ht="31.5" collapsed="1" x14ac:dyDescent="0.25">
      <c r="A80" s="57">
        <v>6</v>
      </c>
      <c r="B80" s="50" t="s">
        <v>117</v>
      </c>
      <c r="C80" s="43" t="s">
        <v>5</v>
      </c>
      <c r="D80" s="47">
        <v>28</v>
      </c>
      <c r="E80" s="44"/>
      <c r="F80" s="100"/>
      <c r="G80" s="113">
        <f>G67-(G68+G70+G72+(12.5*1*1.3))</f>
        <v>27.976200000000013</v>
      </c>
      <c r="H80" s="120"/>
      <c r="I80" s="105"/>
      <c r="J80" s="63"/>
      <c r="K80" s="92"/>
    </row>
    <row r="81" spans="1:11" ht="47.25" x14ac:dyDescent="0.25">
      <c r="A81" s="57">
        <v>7</v>
      </c>
      <c r="B81" s="34" t="s">
        <v>57</v>
      </c>
      <c r="C81" s="41" t="s">
        <v>39</v>
      </c>
      <c r="D81" s="42" t="s">
        <v>58</v>
      </c>
      <c r="E81" s="64"/>
      <c r="F81" s="100"/>
      <c r="G81" s="96">
        <f>G67-G80</f>
        <v>36.903500000000001</v>
      </c>
      <c r="H81" s="108">
        <f>G81*1.8</f>
        <v>66.426299999999998</v>
      </c>
      <c r="I81" s="105"/>
      <c r="J81" s="63"/>
      <c r="K81" s="92"/>
    </row>
    <row r="82" spans="1:11" ht="31.5" x14ac:dyDescent="0.25">
      <c r="A82" s="129">
        <v>8</v>
      </c>
      <c r="B82" s="50" t="s">
        <v>118</v>
      </c>
      <c r="C82" s="29" t="s">
        <v>5</v>
      </c>
      <c r="D82" s="49">
        <v>1.6</v>
      </c>
      <c r="E82" s="44"/>
      <c r="F82" s="100"/>
      <c r="G82" s="113">
        <f>((1.65*0.97)/2)*1*2</f>
        <v>1.6004999999999998</v>
      </c>
      <c r="H82" s="116"/>
      <c r="I82" s="105"/>
      <c r="J82" s="63"/>
      <c r="K82" s="92"/>
    </row>
    <row r="83" spans="1:11" hidden="1" outlineLevel="1" x14ac:dyDescent="0.25">
      <c r="A83" s="130"/>
      <c r="B83" s="50" t="s">
        <v>35</v>
      </c>
      <c r="C83" s="29" t="s">
        <v>5</v>
      </c>
      <c r="D83" s="49">
        <v>1.6</v>
      </c>
      <c r="E83" s="44"/>
      <c r="F83" s="100"/>
      <c r="G83" s="113">
        <f>((1.65*0.97)/2)*1*2</f>
        <v>1.6004999999999998</v>
      </c>
      <c r="H83" s="116"/>
      <c r="I83" s="105"/>
      <c r="J83" s="63"/>
      <c r="K83" s="92"/>
    </row>
    <row r="84" spans="1:11" customFormat="1" ht="31.5" collapsed="1" x14ac:dyDescent="0.25">
      <c r="A84" s="136">
        <v>9</v>
      </c>
      <c r="B84" s="34" t="s">
        <v>120</v>
      </c>
      <c r="C84" s="41" t="s">
        <v>5</v>
      </c>
      <c r="D84" s="42">
        <v>0.94</v>
      </c>
      <c r="E84" s="32"/>
      <c r="F84" s="97"/>
      <c r="G84" s="96">
        <f>(0.47*1)*2</f>
        <v>0.94</v>
      </c>
      <c r="H84" s="108"/>
      <c r="I84" s="96"/>
      <c r="J84" s="60"/>
      <c r="K84" s="93"/>
    </row>
    <row r="85" spans="1:11" customFormat="1" x14ac:dyDescent="0.25">
      <c r="A85" s="137"/>
      <c r="B85" s="34" t="s">
        <v>108</v>
      </c>
      <c r="C85" s="41" t="s">
        <v>8</v>
      </c>
      <c r="D85" s="42">
        <v>161.80000000000001</v>
      </c>
      <c r="E85" s="32"/>
      <c r="F85" s="97"/>
      <c r="G85" s="96">
        <f>G86+G87+G88</f>
        <v>161.83102600000001</v>
      </c>
      <c r="H85" s="108"/>
      <c r="I85" s="96"/>
      <c r="J85" s="111"/>
      <c r="K85" s="93"/>
    </row>
    <row r="86" spans="1:11" customFormat="1" hidden="1" outlineLevel="1" x14ac:dyDescent="0.25">
      <c r="A86" s="137"/>
      <c r="B86" s="34" t="s">
        <v>54</v>
      </c>
      <c r="C86" s="46" t="s">
        <v>8</v>
      </c>
      <c r="D86" s="55">
        <v>91.5</v>
      </c>
      <c r="E86" s="33"/>
      <c r="F86" s="97"/>
      <c r="G86" s="115">
        <f>(1*8)*5.72*2</f>
        <v>91.52</v>
      </c>
      <c r="H86" s="108"/>
      <c r="I86" s="96"/>
      <c r="J86" s="111"/>
      <c r="K86" s="93"/>
    </row>
    <row r="87" spans="1:11" s="4" customFormat="1" hidden="1" outlineLevel="1" x14ac:dyDescent="0.25">
      <c r="A87" s="137"/>
      <c r="B87" s="34" t="s">
        <v>42</v>
      </c>
      <c r="C87" s="41" t="s">
        <v>8</v>
      </c>
      <c r="D87" s="42">
        <v>68.5</v>
      </c>
      <c r="E87" s="32"/>
      <c r="F87" s="63"/>
      <c r="G87" s="96">
        <f>((2.7*7)+(1.1*18)+(0.3*56))*0.617*2</f>
        <v>68.486999999999995</v>
      </c>
      <c r="H87" s="113"/>
      <c r="I87" s="105"/>
      <c r="J87" s="63"/>
      <c r="K87" s="92"/>
    </row>
    <row r="88" spans="1:11" s="4" customFormat="1" hidden="1" outlineLevel="1" x14ac:dyDescent="0.25">
      <c r="A88" s="137"/>
      <c r="B88" s="34" t="s">
        <v>43</v>
      </c>
      <c r="C88" s="41" t="s">
        <v>8</v>
      </c>
      <c r="D88" s="42">
        <v>1.8</v>
      </c>
      <c r="E88" s="32"/>
      <c r="F88" s="63"/>
      <c r="G88" s="96">
        <f>370*0.4*(((3.14*(0.001*0.001))/4)*7850)*2</f>
        <v>1.8240260000000001</v>
      </c>
      <c r="H88" s="113"/>
      <c r="I88" s="105"/>
      <c r="J88" s="63"/>
      <c r="K88" s="92"/>
    </row>
    <row r="89" spans="1:11" customFormat="1" hidden="1" outlineLevel="1" x14ac:dyDescent="0.25">
      <c r="A89" s="138"/>
      <c r="B89" s="30" t="s">
        <v>46</v>
      </c>
      <c r="C89" s="41" t="s">
        <v>5</v>
      </c>
      <c r="D89" s="42">
        <v>0.94</v>
      </c>
      <c r="E89" s="32"/>
      <c r="F89" s="97"/>
      <c r="G89" s="96">
        <f>(0.47*1)*2</f>
        <v>0.94</v>
      </c>
      <c r="H89" s="108"/>
      <c r="I89" s="96"/>
      <c r="J89" s="60"/>
      <c r="K89" s="93"/>
    </row>
    <row r="90" spans="1:11" ht="47.25" collapsed="1" x14ac:dyDescent="0.25">
      <c r="A90" s="129">
        <v>10</v>
      </c>
      <c r="B90" s="34" t="s">
        <v>101</v>
      </c>
      <c r="C90" s="41" t="s">
        <v>7</v>
      </c>
      <c r="D90" s="42">
        <v>99.4</v>
      </c>
      <c r="E90" s="32"/>
      <c r="F90" s="100"/>
      <c r="G90" s="96">
        <f>((((14.7*3.2)-(13.3*1.8))+(8.5*1)+(0.15*1*9)+(0.25*1*8))*2)+(((1.3*3.86*1)+(1.3*1.42*2)+(0.55*0.9*2)+(0.3*0.9*2)+(1.2*0.25*2)+(1.05*0.25*2)+(0.9*0.25*2)+(0.75*0.25*2)+(0.6*0.25*2)+(0.45*0.25*2)+(0.3*0.25*2)+(0.15*0.25*2)+(0.45*0.9*2)+(0.9*0.18*4)+(0.45*0.18*4))*2)</f>
        <v>99.343999999999994</v>
      </c>
      <c r="H90" s="108"/>
      <c r="I90" s="104"/>
      <c r="K90" s="91"/>
    </row>
    <row r="91" spans="1:11" hidden="1" outlineLevel="1" x14ac:dyDescent="0.25">
      <c r="A91" s="130"/>
      <c r="B91" s="34" t="s">
        <v>48</v>
      </c>
      <c r="C91" s="41" t="s">
        <v>8</v>
      </c>
      <c r="D91" s="42">
        <v>14.9</v>
      </c>
      <c r="E91" s="48"/>
      <c r="F91" s="100"/>
      <c r="G91" s="96">
        <f>G90*0.15</f>
        <v>14.901599999999998</v>
      </c>
      <c r="H91" s="108"/>
      <c r="I91" s="104"/>
      <c r="K91" s="91"/>
    </row>
    <row r="92" spans="1:11" ht="47.25" collapsed="1" x14ac:dyDescent="0.25">
      <c r="A92" s="129">
        <v>11</v>
      </c>
      <c r="B92" s="34" t="s">
        <v>102</v>
      </c>
      <c r="C92" s="41" t="s">
        <v>7</v>
      </c>
      <c r="D92" s="42">
        <v>99.4</v>
      </c>
      <c r="E92" s="32"/>
      <c r="F92" s="100"/>
      <c r="G92" s="96">
        <f>((((14.7*3.2)-(13.3*1.8))+(8.5*1)+(0.15*1*9)+(0.25*1*8))*2)+(((1.3*3.86*1)+(1.3*1.42*2)+(0.55*0.9*2)+(0.3*0.9*2)+(1.2*0.25*2)+(1.05*0.25*2)+(0.9*0.25*2)+(0.75*0.25*2)+(0.6*0.25*2)+(0.45*0.25*2)+(0.3*0.25*2)+(0.15*0.25*2)+(0.45*0.9*2)+(0.9*0.18*4)+(0.45*0.18*4))*2)</f>
        <v>99.343999999999994</v>
      </c>
      <c r="H92" s="108"/>
      <c r="I92" s="104"/>
      <c r="K92" s="91"/>
    </row>
    <row r="93" spans="1:11" hidden="1" outlineLevel="1" x14ac:dyDescent="0.25">
      <c r="A93" s="130"/>
      <c r="B93" s="34" t="s">
        <v>50</v>
      </c>
      <c r="C93" s="41" t="s">
        <v>8</v>
      </c>
      <c r="D93" s="42">
        <v>31.8</v>
      </c>
      <c r="E93" s="48"/>
      <c r="F93" s="100"/>
      <c r="G93" s="96">
        <f>G92*0.16*2</f>
        <v>31.79008</v>
      </c>
      <c r="H93" s="108"/>
      <c r="I93" s="104"/>
      <c r="K93" s="91"/>
    </row>
    <row r="94" spans="1:11" ht="31.5" collapsed="1" x14ac:dyDescent="0.25">
      <c r="A94" s="129">
        <v>12</v>
      </c>
      <c r="B94" s="50" t="s">
        <v>110</v>
      </c>
      <c r="C94" s="29" t="s">
        <v>8</v>
      </c>
      <c r="D94" s="47">
        <v>235.1</v>
      </c>
      <c r="E94" s="44"/>
      <c r="F94" s="100"/>
      <c r="G94" s="115">
        <f>(10.2+1.1+10.2+1.1)*10.4</f>
        <v>235.04000000000002</v>
      </c>
      <c r="H94" s="116"/>
      <c r="I94" s="105"/>
      <c r="J94" s="63"/>
      <c r="K94" s="92"/>
    </row>
    <row r="95" spans="1:11" hidden="1" outlineLevel="1" x14ac:dyDescent="0.25">
      <c r="A95" s="130"/>
      <c r="B95" s="34" t="s">
        <v>60</v>
      </c>
      <c r="C95" s="46" t="s">
        <v>8</v>
      </c>
      <c r="D95" s="55">
        <v>235.1</v>
      </c>
      <c r="E95" s="33"/>
      <c r="F95" s="100"/>
      <c r="G95" s="115">
        <f>(10.2+1.1+10.2+1.1)*10.4</f>
        <v>235.04000000000002</v>
      </c>
      <c r="H95" s="116"/>
      <c r="I95" s="115">
        <f>(0.052+0.12+0.052+0.052+0.12+0.052)*(10.2+1.1+10.2+1.1)</f>
        <v>10.1248</v>
      </c>
      <c r="J95" s="63"/>
      <c r="K95" s="92"/>
    </row>
    <row r="96" spans="1:11" ht="31.5" collapsed="1" x14ac:dyDescent="0.25">
      <c r="A96" s="129">
        <v>13</v>
      </c>
      <c r="B96" s="50" t="s">
        <v>111</v>
      </c>
      <c r="C96" s="29" t="s">
        <v>8</v>
      </c>
      <c r="D96" s="47">
        <v>73</v>
      </c>
      <c r="E96" s="44"/>
      <c r="F96" s="100"/>
      <c r="G96" s="113">
        <f>(1*2)*36.5</f>
        <v>73</v>
      </c>
      <c r="H96" s="116"/>
      <c r="I96" s="105"/>
      <c r="J96" s="63"/>
      <c r="K96" s="92"/>
    </row>
    <row r="97" spans="1:16" hidden="1" outlineLevel="1" x14ac:dyDescent="0.25">
      <c r="A97" s="130"/>
      <c r="B97" s="50" t="s">
        <v>61</v>
      </c>
      <c r="C97" s="29" t="s">
        <v>8</v>
      </c>
      <c r="D97" s="47">
        <v>73</v>
      </c>
      <c r="E97" s="44"/>
      <c r="F97" s="100"/>
      <c r="G97" s="113">
        <f>(1*2)*36.5</f>
        <v>73</v>
      </c>
      <c r="H97" s="116"/>
      <c r="I97" s="115">
        <f>(1.09)*(1*2)</f>
        <v>2.1800000000000002</v>
      </c>
      <c r="J97" s="63"/>
      <c r="K97" s="92"/>
    </row>
    <row r="98" spans="1:16" customFormat="1" ht="31.5" collapsed="1" x14ac:dyDescent="0.25">
      <c r="A98" s="136">
        <v>14</v>
      </c>
      <c r="B98" s="30" t="s">
        <v>112</v>
      </c>
      <c r="C98" s="31" t="s">
        <v>30</v>
      </c>
      <c r="D98" s="29" t="s">
        <v>64</v>
      </c>
      <c r="E98" s="56"/>
      <c r="F98" s="97"/>
      <c r="G98" s="96">
        <f>G99+G100+G101</f>
        <v>64.574999999999989</v>
      </c>
      <c r="H98" s="96"/>
      <c r="I98" s="96"/>
      <c r="J98" s="60"/>
      <c r="K98" s="93"/>
      <c r="L98" s="59"/>
      <c r="M98" s="58"/>
      <c r="N98" s="58"/>
      <c r="O98" s="60"/>
      <c r="P98" s="60"/>
    </row>
    <row r="99" spans="1:16" customFormat="1" hidden="1" outlineLevel="1" x14ac:dyDescent="0.25">
      <c r="A99" s="137"/>
      <c r="B99" s="65" t="s">
        <v>31</v>
      </c>
      <c r="C99" s="66" t="s">
        <v>8</v>
      </c>
      <c r="D99" s="67">
        <v>40.700000000000003</v>
      </c>
      <c r="E99" s="33"/>
      <c r="F99" s="97"/>
      <c r="G99" s="96">
        <f>((1.25*3*2)+(1.65*1*2))*3.77</f>
        <v>40.716000000000001</v>
      </c>
      <c r="H99" s="97"/>
      <c r="I99" s="104">
        <f>(0.05+0.05+0.05+0.05)*((1.25*3*2)+(1.65*1*2))</f>
        <v>2.16</v>
      </c>
      <c r="J99" s="60"/>
      <c r="K99" s="93"/>
      <c r="L99" s="59"/>
      <c r="M99" s="58"/>
      <c r="N99" s="58"/>
      <c r="O99" s="60"/>
      <c r="P99" s="60"/>
    </row>
    <row r="100" spans="1:16" customFormat="1" hidden="1" outlineLevel="1" x14ac:dyDescent="0.25">
      <c r="A100" s="137"/>
      <c r="B100" s="65" t="s">
        <v>63</v>
      </c>
      <c r="C100" s="66" t="s">
        <v>8</v>
      </c>
      <c r="D100" s="67">
        <v>8.3000000000000007</v>
      </c>
      <c r="E100" s="33"/>
      <c r="F100" s="97"/>
      <c r="G100" s="96">
        <f>(1.65*2*2)*1.26</f>
        <v>8.3159999999999989</v>
      </c>
      <c r="H100" s="97"/>
      <c r="I100" s="96">
        <f>(0.04+0.004+0.04+0.004)*(1.65*2*2)</f>
        <v>0.58079999999999998</v>
      </c>
      <c r="J100" s="60"/>
      <c r="K100" s="93"/>
      <c r="L100" s="59"/>
      <c r="M100" s="58"/>
      <c r="N100" s="58"/>
      <c r="O100" s="60"/>
      <c r="P100" s="60"/>
    </row>
    <row r="101" spans="1:16" customFormat="1" hidden="1" outlineLevel="1" x14ac:dyDescent="0.25">
      <c r="A101" s="138"/>
      <c r="B101" s="65" t="s">
        <v>62</v>
      </c>
      <c r="C101" s="66" t="s">
        <v>8</v>
      </c>
      <c r="D101" s="67">
        <v>15.6</v>
      </c>
      <c r="E101" s="33"/>
      <c r="F101" s="97"/>
      <c r="G101" s="96">
        <f>(1.65*2)*4.71</f>
        <v>15.542999999999999</v>
      </c>
      <c r="H101" s="97"/>
      <c r="I101" s="96">
        <f>(0.15+0.004+0.15+0.004)*(1.65*2)</f>
        <v>1.0164</v>
      </c>
      <c r="J101" s="60"/>
      <c r="K101" s="93"/>
      <c r="L101" s="59"/>
      <c r="M101" s="58"/>
      <c r="N101" s="58"/>
      <c r="O101" s="60"/>
      <c r="P101" s="60"/>
    </row>
    <row r="102" spans="1:16" ht="31.5" collapsed="1" x14ac:dyDescent="0.25">
      <c r="A102" s="129">
        <v>15</v>
      </c>
      <c r="B102" s="50" t="s">
        <v>133</v>
      </c>
      <c r="C102" s="29" t="s">
        <v>30</v>
      </c>
      <c r="D102" s="47" t="s">
        <v>67</v>
      </c>
      <c r="E102" s="44"/>
      <c r="F102" s="100"/>
      <c r="G102" s="113">
        <f>G103+G104+G105</f>
        <v>337.27719999999999</v>
      </c>
      <c r="H102" s="116"/>
      <c r="I102" s="115">
        <f>G102/13</f>
        <v>25.944399999999998</v>
      </c>
      <c r="J102" s="63"/>
      <c r="K102" s="92"/>
    </row>
    <row r="103" spans="1:16" hidden="1" outlineLevel="1" x14ac:dyDescent="0.25">
      <c r="A103" s="145"/>
      <c r="B103" s="65" t="s">
        <v>65</v>
      </c>
      <c r="C103" s="66" t="s">
        <v>8</v>
      </c>
      <c r="D103" s="67">
        <v>44.7</v>
      </c>
      <c r="E103" s="33"/>
      <c r="F103" s="100"/>
      <c r="G103" s="96">
        <f>(0.9*2)*13*1.91</f>
        <v>44.694000000000003</v>
      </c>
      <c r="I103" s="104">
        <f>(0.032+0.032+0.032+0.032)*(0.9*2*13)</f>
        <v>2.9952000000000005</v>
      </c>
      <c r="J103" s="63"/>
      <c r="K103" s="92"/>
    </row>
    <row r="104" spans="1:16" hidden="1" outlineLevel="1" x14ac:dyDescent="0.25">
      <c r="A104" s="145"/>
      <c r="B104" s="65" t="s">
        <v>63</v>
      </c>
      <c r="C104" s="66" t="s">
        <v>8</v>
      </c>
      <c r="D104" s="67">
        <v>72.599999999999994</v>
      </c>
      <c r="E104" s="33"/>
      <c r="F104" s="100"/>
      <c r="G104" s="96">
        <f>((1.01*3)+(0.35*4))*13*1.26</f>
        <v>72.563400000000001</v>
      </c>
      <c r="I104" s="96">
        <f>(0.04+0.004+0.04+0.004)*(((1.01*3)+(0.35*4))*13)</f>
        <v>5.0679199999999991</v>
      </c>
      <c r="J104" s="63"/>
      <c r="K104" s="92"/>
    </row>
    <row r="105" spans="1:16" hidden="1" outlineLevel="1" x14ac:dyDescent="0.25">
      <c r="A105" s="130"/>
      <c r="B105" s="30" t="s">
        <v>66</v>
      </c>
      <c r="C105" s="31" t="s">
        <v>8</v>
      </c>
      <c r="D105" s="47">
        <v>220</v>
      </c>
      <c r="E105" s="44"/>
      <c r="F105" s="100"/>
      <c r="G105" s="113">
        <f>(1.1*0.98)*13*15.7</f>
        <v>220.0198</v>
      </c>
      <c r="H105" s="116"/>
      <c r="I105" s="115">
        <f>(1.1*0.98)*13*1</f>
        <v>14.014000000000001</v>
      </c>
      <c r="J105" s="63"/>
      <c r="K105" s="92"/>
    </row>
    <row r="106" spans="1:16" ht="63" collapsed="1" x14ac:dyDescent="0.25">
      <c r="A106" s="129">
        <v>16</v>
      </c>
      <c r="B106" s="30" t="s">
        <v>113</v>
      </c>
      <c r="C106" s="29" t="s">
        <v>7</v>
      </c>
      <c r="D106" s="54">
        <v>38.200000000000003</v>
      </c>
      <c r="E106" s="33"/>
      <c r="F106" s="100"/>
      <c r="G106" s="113">
        <f>I95+I97+I99+I100+I101+I103+I104+I105</f>
        <v>38.139120000000005</v>
      </c>
      <c r="H106" s="116"/>
      <c r="I106" s="105"/>
      <c r="J106" s="63"/>
      <c r="K106" s="92"/>
    </row>
    <row r="107" spans="1:16" hidden="1" outlineLevel="1" x14ac:dyDescent="0.25">
      <c r="A107" s="145"/>
      <c r="B107" s="30" t="s">
        <v>32</v>
      </c>
      <c r="C107" s="29" t="s">
        <v>8</v>
      </c>
      <c r="D107" s="54">
        <v>3.8</v>
      </c>
      <c r="E107" s="33"/>
      <c r="F107" s="100"/>
      <c r="G107" s="113">
        <f>G106*0.1</f>
        <v>3.8139120000000006</v>
      </c>
      <c r="H107" s="116"/>
      <c r="I107" s="105"/>
      <c r="J107" s="63"/>
      <c r="K107" s="92"/>
    </row>
    <row r="108" spans="1:16" hidden="1" outlineLevel="1" x14ac:dyDescent="0.25">
      <c r="A108" s="130"/>
      <c r="B108" s="30" t="s">
        <v>23</v>
      </c>
      <c r="C108" s="29" t="s">
        <v>8</v>
      </c>
      <c r="D108" s="54">
        <v>9.9</v>
      </c>
      <c r="E108" s="33"/>
      <c r="F108" s="100"/>
      <c r="G108" s="113">
        <f>G106*0.13*2</f>
        <v>9.9161712000000026</v>
      </c>
      <c r="H108" s="116"/>
      <c r="I108" s="105"/>
      <c r="J108" s="63"/>
      <c r="K108" s="92"/>
    </row>
    <row r="109" spans="1:16" collapsed="1" x14ac:dyDescent="0.25">
      <c r="A109" s="139" t="s">
        <v>134</v>
      </c>
      <c r="B109" s="140"/>
      <c r="C109" s="140"/>
      <c r="D109" s="140"/>
      <c r="E109" s="141"/>
      <c r="G109" s="102"/>
      <c r="K109" s="91"/>
    </row>
    <row r="110" spans="1:16" ht="31.5" x14ac:dyDescent="0.25">
      <c r="A110" s="129">
        <v>1</v>
      </c>
      <c r="B110" s="30" t="s">
        <v>136</v>
      </c>
      <c r="C110" s="29" t="s">
        <v>27</v>
      </c>
      <c r="D110" s="47">
        <v>2</v>
      </c>
      <c r="E110" s="44"/>
      <c r="F110" s="100"/>
      <c r="G110" s="105">
        <f>1+1</f>
        <v>2</v>
      </c>
      <c r="H110" s="102"/>
      <c r="I110" s="107"/>
      <c r="J110" s="63"/>
      <c r="K110" s="92"/>
    </row>
    <row r="111" spans="1:16" ht="15.75" hidden="1" customHeight="1" outlineLevel="1" x14ac:dyDescent="0.25">
      <c r="A111" s="130"/>
      <c r="B111" s="30" t="s">
        <v>79</v>
      </c>
      <c r="C111" s="29" t="s">
        <v>27</v>
      </c>
      <c r="D111" s="47">
        <v>2</v>
      </c>
      <c r="E111" s="44"/>
      <c r="F111" s="100"/>
      <c r="G111" s="105">
        <f>1+1</f>
        <v>2</v>
      </c>
      <c r="H111" s="102"/>
      <c r="I111" s="107"/>
      <c r="J111" s="63"/>
      <c r="K111" s="92"/>
    </row>
    <row r="112" spans="1:16" ht="31.5" collapsed="1" x14ac:dyDescent="0.25">
      <c r="A112" s="129">
        <v>2</v>
      </c>
      <c r="B112" s="30" t="s">
        <v>137</v>
      </c>
      <c r="C112" s="29" t="s">
        <v>6</v>
      </c>
      <c r="D112" s="47">
        <v>4</v>
      </c>
      <c r="E112" s="44"/>
      <c r="F112" s="100"/>
      <c r="G112" s="105">
        <f>2+2</f>
        <v>4</v>
      </c>
      <c r="H112" s="116" t="s">
        <v>78</v>
      </c>
      <c r="I112" s="107"/>
      <c r="J112" s="63"/>
      <c r="K112" s="92"/>
    </row>
    <row r="113" spans="1:16" hidden="1" outlineLevel="1" x14ac:dyDescent="0.25">
      <c r="A113" s="130"/>
      <c r="B113" s="30" t="s">
        <v>76</v>
      </c>
      <c r="C113" s="29" t="s">
        <v>6</v>
      </c>
      <c r="D113" s="47">
        <v>4</v>
      </c>
      <c r="E113" s="44"/>
      <c r="F113" s="100"/>
      <c r="G113" s="105">
        <f>2+2</f>
        <v>4</v>
      </c>
      <c r="H113" s="116" t="s">
        <v>78</v>
      </c>
      <c r="I113" s="107"/>
      <c r="J113" s="63"/>
      <c r="K113" s="92"/>
    </row>
    <row r="114" spans="1:16" collapsed="1" x14ac:dyDescent="0.25">
      <c r="A114" s="129">
        <v>3</v>
      </c>
      <c r="B114" s="30" t="s">
        <v>138</v>
      </c>
      <c r="C114" s="29" t="s">
        <v>6</v>
      </c>
      <c r="D114" s="47">
        <v>2</v>
      </c>
      <c r="E114" s="44"/>
      <c r="F114" s="100"/>
      <c r="G114" s="105">
        <f>1+1</f>
        <v>2</v>
      </c>
      <c r="H114" s="102"/>
      <c r="I114" s="107"/>
      <c r="J114" s="63"/>
      <c r="K114" s="92"/>
    </row>
    <row r="115" spans="1:16" hidden="1" outlineLevel="1" x14ac:dyDescent="0.25">
      <c r="A115" s="130"/>
      <c r="B115" s="30" t="s">
        <v>77</v>
      </c>
      <c r="C115" s="29" t="s">
        <v>6</v>
      </c>
      <c r="D115" s="47">
        <v>2</v>
      </c>
      <c r="E115" s="44"/>
      <c r="F115" s="100"/>
      <c r="G115" s="105">
        <f>1+1</f>
        <v>2</v>
      </c>
      <c r="H115" s="102"/>
      <c r="I115" s="107"/>
      <c r="J115" s="63"/>
      <c r="K115" s="92"/>
    </row>
    <row r="116" spans="1:16" collapsed="1" x14ac:dyDescent="0.25">
      <c r="A116" s="129">
        <v>4</v>
      </c>
      <c r="B116" s="30" t="s">
        <v>139</v>
      </c>
      <c r="C116" s="29" t="s">
        <v>6</v>
      </c>
      <c r="D116" s="47">
        <v>10</v>
      </c>
      <c r="E116" s="44"/>
      <c r="F116" s="100"/>
      <c r="G116" s="105">
        <f>6+4</f>
        <v>10</v>
      </c>
      <c r="H116" s="102"/>
      <c r="I116" s="107"/>
      <c r="J116" s="63"/>
      <c r="K116" s="92"/>
    </row>
    <row r="117" spans="1:16" ht="31.5" hidden="1" outlineLevel="1" x14ac:dyDescent="0.25">
      <c r="A117" s="130"/>
      <c r="B117" s="30" t="s">
        <v>121</v>
      </c>
      <c r="C117" s="29" t="s">
        <v>6</v>
      </c>
      <c r="D117" s="47">
        <v>10</v>
      </c>
      <c r="E117" s="44"/>
      <c r="F117" s="100"/>
      <c r="G117" s="105">
        <f>6+4</f>
        <v>10</v>
      </c>
      <c r="H117" s="102"/>
      <c r="I117" s="107"/>
      <c r="J117" s="63"/>
      <c r="K117" s="92"/>
    </row>
    <row r="118" spans="1:16" s="4" customFormat="1" ht="31.5" collapsed="1" x14ac:dyDescent="0.25">
      <c r="A118" s="136">
        <v>5</v>
      </c>
      <c r="B118" s="77" t="s">
        <v>140</v>
      </c>
      <c r="C118" s="43" t="s">
        <v>6</v>
      </c>
      <c r="D118" s="43">
        <v>10</v>
      </c>
      <c r="E118" s="33"/>
      <c r="F118" s="63"/>
      <c r="G118" s="122">
        <f>6+4</f>
        <v>10</v>
      </c>
      <c r="H118" s="122"/>
      <c r="I118" s="123"/>
      <c r="J118" s="63"/>
      <c r="K118" s="92"/>
      <c r="L118" s="62"/>
      <c r="M118" s="3"/>
      <c r="N118" s="3"/>
      <c r="O118" s="63"/>
      <c r="P118" s="63"/>
    </row>
    <row r="119" spans="1:16" s="4" customFormat="1" ht="31.5" hidden="1" outlineLevel="1" x14ac:dyDescent="0.25">
      <c r="A119" s="138"/>
      <c r="B119" s="77" t="s">
        <v>80</v>
      </c>
      <c r="C119" s="43" t="s">
        <v>6</v>
      </c>
      <c r="D119" s="43">
        <v>10</v>
      </c>
      <c r="E119" s="33"/>
      <c r="F119" s="63"/>
      <c r="G119" s="122">
        <f>6+4</f>
        <v>10</v>
      </c>
      <c r="H119" s="122"/>
      <c r="I119" s="123"/>
      <c r="J119" s="63"/>
      <c r="K119" s="92"/>
      <c r="L119" s="62"/>
      <c r="M119" s="3"/>
      <c r="N119" s="3"/>
      <c r="O119" s="63"/>
      <c r="P119" s="63"/>
    </row>
    <row r="120" spans="1:16" ht="63" collapsed="1" x14ac:dyDescent="0.25">
      <c r="A120" s="129">
        <v>6</v>
      </c>
      <c r="B120" s="30" t="s">
        <v>83</v>
      </c>
      <c r="C120" s="29" t="s">
        <v>81</v>
      </c>
      <c r="D120" s="29" t="s">
        <v>99</v>
      </c>
      <c r="E120" s="44"/>
      <c r="F120" s="100"/>
      <c r="G120" s="124">
        <v>2</v>
      </c>
      <c r="H120" s="124">
        <f>(0.4*0.06*0.06)*G120</f>
        <v>2.8799999999999997E-3</v>
      </c>
      <c r="I120" s="107"/>
      <c r="J120" s="63"/>
      <c r="K120" s="92"/>
    </row>
    <row r="121" spans="1:16" hidden="1" outlineLevel="1" x14ac:dyDescent="0.25">
      <c r="A121" s="145"/>
      <c r="B121" s="30" t="s">
        <v>85</v>
      </c>
      <c r="C121" s="29" t="s">
        <v>24</v>
      </c>
      <c r="D121" s="49">
        <v>0.8</v>
      </c>
      <c r="E121" s="44"/>
      <c r="F121" s="100"/>
      <c r="G121" s="113">
        <f>2*0.4</f>
        <v>0.8</v>
      </c>
      <c r="H121" s="116"/>
      <c r="I121" s="107"/>
      <c r="J121" s="63"/>
      <c r="K121" s="92"/>
    </row>
    <row r="122" spans="1:16" hidden="1" outlineLevel="1" x14ac:dyDescent="0.25">
      <c r="A122" s="130"/>
      <c r="B122" s="30" t="s">
        <v>84</v>
      </c>
      <c r="C122" s="29" t="s">
        <v>5</v>
      </c>
      <c r="D122" s="78">
        <v>2E-3</v>
      </c>
      <c r="E122" s="44"/>
      <c r="F122" s="100"/>
      <c r="G122" s="113">
        <f>0.001*G120</f>
        <v>2E-3</v>
      </c>
      <c r="H122" s="116"/>
      <c r="I122" s="107"/>
      <c r="J122" s="113"/>
      <c r="K122" s="92"/>
    </row>
    <row r="123" spans="1:16" ht="47.25" collapsed="1" x14ac:dyDescent="0.25">
      <c r="A123" s="129">
        <v>7</v>
      </c>
      <c r="B123" s="34" t="s">
        <v>144</v>
      </c>
      <c r="C123" s="29" t="s">
        <v>24</v>
      </c>
      <c r="D123" s="47">
        <v>138</v>
      </c>
      <c r="E123" s="44"/>
      <c r="F123" s="100"/>
      <c r="G123" s="113">
        <f>G124</f>
        <v>138</v>
      </c>
      <c r="H123" s="102"/>
      <c r="I123" s="107"/>
      <c r="J123" s="113"/>
      <c r="K123" s="92"/>
    </row>
    <row r="124" spans="1:16" x14ac:dyDescent="0.25">
      <c r="A124" s="145"/>
      <c r="B124" s="30" t="s">
        <v>82</v>
      </c>
      <c r="C124" s="43" t="s">
        <v>24</v>
      </c>
      <c r="D124" s="29">
        <v>138</v>
      </c>
      <c r="E124" s="44"/>
      <c r="F124" s="100"/>
      <c r="G124" s="113">
        <f>G125</f>
        <v>138</v>
      </c>
      <c r="H124" s="102"/>
      <c r="I124" s="107"/>
      <c r="J124" s="113"/>
      <c r="K124" s="92"/>
    </row>
    <row r="125" spans="1:16" hidden="1" outlineLevel="1" x14ac:dyDescent="0.25">
      <c r="A125" s="145"/>
      <c r="B125" s="30" t="s">
        <v>29</v>
      </c>
      <c r="C125" s="29" t="s">
        <v>24</v>
      </c>
      <c r="D125" s="47">
        <v>138</v>
      </c>
      <c r="E125" s="44"/>
      <c r="F125" s="100"/>
      <c r="G125" s="113">
        <f>(0.5+4+45+4+0.5)+(0.5+4+75+4+0.5)</f>
        <v>138</v>
      </c>
      <c r="H125" s="102"/>
      <c r="I125" s="107"/>
      <c r="J125" s="113"/>
      <c r="K125" s="92"/>
    </row>
    <row r="126" spans="1:16" collapsed="1" x14ac:dyDescent="0.25">
      <c r="A126" s="129">
        <v>8</v>
      </c>
      <c r="B126" s="34" t="s">
        <v>141</v>
      </c>
      <c r="C126" s="29" t="s">
        <v>6</v>
      </c>
      <c r="D126" s="29">
        <v>132</v>
      </c>
      <c r="E126" s="44"/>
      <c r="F126" s="100"/>
      <c r="G126" s="113">
        <f>G127</f>
        <v>132</v>
      </c>
      <c r="H126" s="102"/>
      <c r="I126" s="107"/>
      <c r="J126" s="113"/>
      <c r="K126" s="92"/>
    </row>
    <row r="127" spans="1:16" hidden="1" outlineLevel="1" x14ac:dyDescent="0.25">
      <c r="A127" s="145"/>
      <c r="B127" s="30" t="s">
        <v>89</v>
      </c>
      <c r="C127" s="31" t="s">
        <v>6</v>
      </c>
      <c r="D127" s="29">
        <v>132</v>
      </c>
      <c r="E127" s="44"/>
      <c r="F127" s="100"/>
      <c r="G127" s="113">
        <f>(3*2)*(13+9)</f>
        <v>132</v>
      </c>
      <c r="H127" s="102"/>
      <c r="I127" s="107"/>
      <c r="J127" s="113"/>
      <c r="K127" s="92"/>
    </row>
    <row r="128" spans="1:16" ht="31.5" collapsed="1" x14ac:dyDescent="0.25">
      <c r="A128" s="57">
        <v>9</v>
      </c>
      <c r="B128" s="34" t="s">
        <v>88</v>
      </c>
      <c r="C128" s="41" t="s">
        <v>5</v>
      </c>
      <c r="D128" s="42">
        <v>4.5999999999999996</v>
      </c>
      <c r="E128" s="32"/>
      <c r="F128" s="100"/>
      <c r="G128" s="115">
        <f>((10+5+5)+(8+5+5))*0.3*0.4</f>
        <v>4.5600000000000005</v>
      </c>
      <c r="H128" s="102"/>
      <c r="I128" s="125"/>
      <c r="J128" s="63"/>
      <c r="K128" s="92"/>
    </row>
    <row r="129" spans="1:29" x14ac:dyDescent="0.25">
      <c r="A129" s="129">
        <v>10</v>
      </c>
      <c r="B129" s="34" t="s">
        <v>142</v>
      </c>
      <c r="C129" s="29" t="s">
        <v>24</v>
      </c>
      <c r="D129" s="29">
        <v>88</v>
      </c>
      <c r="E129" s="44"/>
      <c r="F129" s="100"/>
      <c r="G129" s="113">
        <f>((3+10+5+5+1+1+1)+(3+8+5+5+1+1+1))+((3+10+5+1+1)+(3+8+5+1+1))</f>
        <v>88</v>
      </c>
      <c r="H129" s="102"/>
      <c r="I129" s="107"/>
      <c r="J129" s="63"/>
      <c r="K129" s="92"/>
    </row>
    <row r="130" spans="1:29" hidden="1" outlineLevel="1" x14ac:dyDescent="0.25">
      <c r="A130" s="145"/>
      <c r="B130" s="34" t="s">
        <v>86</v>
      </c>
      <c r="C130" s="29" t="s">
        <v>8</v>
      </c>
      <c r="D130" s="29">
        <v>109.1</v>
      </c>
      <c r="E130" s="44"/>
      <c r="F130" s="100"/>
      <c r="G130" s="113">
        <f>G129*1.24</f>
        <v>109.12</v>
      </c>
      <c r="H130" s="102"/>
      <c r="I130" s="107"/>
      <c r="J130" s="63"/>
      <c r="K130" s="92"/>
    </row>
    <row r="131" spans="1:29" hidden="1" outlineLevel="1" x14ac:dyDescent="0.25">
      <c r="A131" s="130"/>
      <c r="B131" s="30" t="s">
        <v>87</v>
      </c>
      <c r="C131" s="31" t="s">
        <v>8</v>
      </c>
      <c r="D131" s="29">
        <v>6</v>
      </c>
      <c r="E131" s="44"/>
      <c r="F131" s="100"/>
      <c r="G131" s="113">
        <f>0.3*(12+8)</f>
        <v>6</v>
      </c>
      <c r="H131" s="102"/>
      <c r="I131" s="107"/>
      <c r="J131" s="63"/>
      <c r="K131" s="92"/>
    </row>
    <row r="132" spans="1:29" ht="47.25" collapsed="1" x14ac:dyDescent="0.25">
      <c r="A132" s="136">
        <v>11</v>
      </c>
      <c r="B132" s="34" t="s">
        <v>143</v>
      </c>
      <c r="C132" s="29" t="s">
        <v>24</v>
      </c>
      <c r="D132" s="29">
        <v>88</v>
      </c>
      <c r="E132" s="44"/>
      <c r="F132" s="100"/>
      <c r="G132" s="113">
        <f>G133</f>
        <v>88</v>
      </c>
      <c r="H132" s="102"/>
      <c r="I132" s="107"/>
      <c r="J132" s="63"/>
      <c r="K132" s="92"/>
    </row>
    <row r="133" spans="1:29" x14ac:dyDescent="0.25">
      <c r="A133" s="137"/>
      <c r="B133" s="30" t="s">
        <v>82</v>
      </c>
      <c r="C133" s="29" t="s">
        <v>24</v>
      </c>
      <c r="D133" s="29">
        <v>88</v>
      </c>
      <c r="E133" s="44"/>
      <c r="F133" s="100"/>
      <c r="G133" s="113">
        <f>G134</f>
        <v>88</v>
      </c>
      <c r="H133" s="102"/>
      <c r="I133" s="107"/>
      <c r="J133" s="63"/>
      <c r="K133" s="92"/>
    </row>
    <row r="134" spans="1:29" hidden="1" outlineLevel="1" x14ac:dyDescent="0.25">
      <c r="A134" s="137"/>
      <c r="B134" s="30" t="s">
        <v>29</v>
      </c>
      <c r="C134" s="29" t="s">
        <v>24</v>
      </c>
      <c r="D134" s="29">
        <v>88</v>
      </c>
      <c r="E134" s="44"/>
      <c r="F134" s="100"/>
      <c r="G134" s="113">
        <f>((3+10+5+5+1+1+1)+(3+8+5+5+1+1+1))+((3+10+5+1+1)+(3+8+5+1+1))</f>
        <v>88</v>
      </c>
      <c r="H134" s="102"/>
      <c r="I134" s="107"/>
      <c r="J134" s="63"/>
      <c r="K134" s="92"/>
    </row>
    <row r="135" spans="1:29" collapsed="1" x14ac:dyDescent="0.25">
      <c r="A135" s="79">
        <v>12</v>
      </c>
      <c r="B135" s="50" t="s">
        <v>123</v>
      </c>
      <c r="C135" s="43" t="s">
        <v>5</v>
      </c>
      <c r="D135" s="49">
        <v>4.5599999999999996</v>
      </c>
      <c r="E135" s="44"/>
      <c r="F135" s="100"/>
      <c r="G135" s="113">
        <f>G128</f>
        <v>4.5600000000000005</v>
      </c>
      <c r="H135" s="102"/>
      <c r="I135" s="107"/>
      <c r="J135" s="63"/>
      <c r="K135" s="92"/>
    </row>
    <row r="136" spans="1:29" ht="16.5" thickBot="1" x14ac:dyDescent="0.3">
      <c r="A136" s="84">
        <v>13</v>
      </c>
      <c r="B136" s="80" t="s">
        <v>122</v>
      </c>
      <c r="C136" s="81" t="s">
        <v>24</v>
      </c>
      <c r="D136" s="82">
        <v>4</v>
      </c>
      <c r="E136" s="86"/>
      <c r="F136" s="100"/>
      <c r="G136" s="113">
        <f>G137</f>
        <v>4</v>
      </c>
      <c r="H136" s="102"/>
      <c r="I136" s="107"/>
      <c r="J136" s="63"/>
      <c r="K136" s="92"/>
    </row>
    <row r="137" spans="1:29" hidden="1" outlineLevel="1" x14ac:dyDescent="0.25">
      <c r="A137" s="14"/>
      <c r="B137" s="83" t="s">
        <v>90</v>
      </c>
      <c r="C137" s="42" t="s">
        <v>24</v>
      </c>
      <c r="D137" s="41">
        <v>4</v>
      </c>
      <c r="E137" s="42"/>
      <c r="F137" s="100"/>
      <c r="G137" s="113">
        <f>2+2</f>
        <v>4</v>
      </c>
      <c r="H137" s="102"/>
      <c r="I137" s="107"/>
      <c r="J137" s="63"/>
      <c r="K137" s="92"/>
    </row>
    <row r="138" spans="1:29" hidden="1" outlineLevel="1" x14ac:dyDescent="0.25">
      <c r="A138" s="85"/>
      <c r="B138" s="30" t="s">
        <v>91</v>
      </c>
      <c r="C138" s="31" t="s">
        <v>6</v>
      </c>
      <c r="D138" s="29">
        <v>4</v>
      </c>
      <c r="E138" s="31"/>
      <c r="F138" s="100"/>
      <c r="G138" s="113">
        <f>2+2</f>
        <v>4</v>
      </c>
      <c r="H138" s="102"/>
      <c r="I138" s="107"/>
      <c r="J138" s="63"/>
      <c r="K138" s="92"/>
    </row>
    <row r="139" spans="1:29" collapsed="1" x14ac:dyDescent="0.25">
      <c r="K139" s="91"/>
    </row>
    <row r="140" spans="1:29" customFormat="1" x14ac:dyDescent="0.25">
      <c r="A140" s="8" t="s">
        <v>9</v>
      </c>
      <c r="B140" s="9"/>
      <c r="C140" s="9"/>
      <c r="D140" s="10"/>
      <c r="E140" s="11"/>
      <c r="F140" s="105"/>
      <c r="G140" s="102"/>
      <c r="H140" s="97"/>
      <c r="I140" s="126"/>
      <c r="J140" s="127"/>
      <c r="K140" s="95"/>
      <c r="L140" s="53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</row>
    <row r="141" spans="1:29" customFormat="1" ht="47.25" customHeight="1" x14ac:dyDescent="0.25">
      <c r="A141" s="146" t="s">
        <v>21</v>
      </c>
      <c r="B141" s="146"/>
      <c r="C141" s="146"/>
      <c r="D141" s="146"/>
      <c r="E141" s="146"/>
      <c r="F141" s="96"/>
      <c r="G141" s="98"/>
      <c r="H141" s="97"/>
      <c r="I141" s="126"/>
      <c r="J141" s="127"/>
      <c r="K141" s="95"/>
      <c r="L141" s="53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</row>
    <row r="142" spans="1:29" customFormat="1" ht="15.75" customHeight="1" x14ac:dyDescent="0.25">
      <c r="A142" s="146" t="s">
        <v>26</v>
      </c>
      <c r="B142" s="146"/>
      <c r="C142" s="146"/>
      <c r="D142" s="146"/>
      <c r="E142" s="146"/>
      <c r="F142" s="96"/>
      <c r="G142" s="98"/>
      <c r="H142" s="97"/>
      <c r="I142" s="126"/>
      <c r="J142" s="127"/>
      <c r="K142" s="95"/>
      <c r="L142" s="53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</row>
    <row r="143" spans="1:29" s="4" customFormat="1" ht="63" customHeight="1" x14ac:dyDescent="0.25">
      <c r="A143" s="146" t="s">
        <v>103</v>
      </c>
      <c r="B143" s="146"/>
      <c r="C143" s="146"/>
      <c r="D143" s="146"/>
      <c r="E143" s="146"/>
      <c r="F143" s="105"/>
      <c r="G143" s="102"/>
      <c r="H143" s="101"/>
      <c r="I143" s="128"/>
      <c r="J143" s="121"/>
      <c r="K143" s="94"/>
      <c r="L143" s="52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</row>
    <row r="144" spans="1:29" customFormat="1" ht="94.5" customHeight="1" x14ac:dyDescent="0.25">
      <c r="A144" s="147" t="s">
        <v>104</v>
      </c>
      <c r="B144" s="147"/>
      <c r="C144" s="147"/>
      <c r="D144" s="147"/>
      <c r="E144" s="147"/>
      <c r="F144" s="96"/>
      <c r="G144" s="98"/>
      <c r="H144" s="97"/>
      <c r="I144" s="126"/>
      <c r="J144" s="127"/>
      <c r="K144" s="95"/>
      <c r="L144" s="53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</row>
    <row r="145" spans="1:16316" customFormat="1" ht="47.25" customHeight="1" x14ac:dyDescent="0.25">
      <c r="A145" s="146" t="s">
        <v>105</v>
      </c>
      <c r="B145" s="146"/>
      <c r="C145" s="146"/>
      <c r="D145" s="146"/>
      <c r="E145" s="146"/>
      <c r="F145" s="96"/>
      <c r="G145" s="98"/>
      <c r="H145" s="97"/>
      <c r="I145" s="126"/>
      <c r="J145" s="127"/>
      <c r="K145" s="95"/>
      <c r="L145" s="53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</row>
    <row r="146" spans="1:16316" customFormat="1" ht="31.5" customHeight="1" x14ac:dyDescent="0.25">
      <c r="A146" s="146" t="s">
        <v>106</v>
      </c>
      <c r="B146" s="146"/>
      <c r="C146" s="146"/>
      <c r="D146" s="146"/>
      <c r="E146" s="146"/>
      <c r="F146" s="96"/>
      <c r="G146" s="98"/>
      <c r="H146" s="97"/>
      <c r="I146" s="126"/>
      <c r="J146" s="127"/>
      <c r="K146" s="95"/>
      <c r="L146" s="53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</row>
    <row r="147" spans="1:16316" customFormat="1" x14ac:dyDescent="0.25">
      <c r="A147" s="148" t="s">
        <v>124</v>
      </c>
      <c r="B147" s="148"/>
      <c r="C147" s="148"/>
      <c r="D147" s="148"/>
      <c r="E147" s="148"/>
      <c r="F147" s="96"/>
      <c r="G147" s="98"/>
      <c r="H147" s="97"/>
      <c r="I147" s="126"/>
      <c r="J147" s="127"/>
      <c r="K147" s="95"/>
      <c r="L147" s="53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</row>
    <row r="148" spans="1:16316" customFormat="1" ht="47.25" customHeight="1" x14ac:dyDescent="0.25">
      <c r="A148" s="146" t="s">
        <v>125</v>
      </c>
      <c r="B148" s="146"/>
      <c r="C148" s="146"/>
      <c r="D148" s="146"/>
      <c r="E148" s="146"/>
      <c r="F148" s="96"/>
      <c r="G148" s="98"/>
      <c r="H148" s="97"/>
      <c r="I148" s="126"/>
      <c r="J148" s="127"/>
      <c r="K148" s="95"/>
      <c r="L148" s="53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</row>
    <row r="149" spans="1:16316" customFormat="1" ht="47.25" customHeight="1" x14ac:dyDescent="0.25">
      <c r="A149" s="146" t="s">
        <v>126</v>
      </c>
      <c r="B149" s="146"/>
      <c r="C149" s="146"/>
      <c r="D149" s="146"/>
      <c r="E149" s="146"/>
      <c r="F149" s="96"/>
      <c r="G149" s="98"/>
      <c r="H149" s="97"/>
      <c r="I149" s="126"/>
      <c r="J149" s="127"/>
      <c r="K149" s="95"/>
      <c r="L149" s="53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</row>
    <row r="150" spans="1:16316" customFormat="1" ht="63" customHeight="1" x14ac:dyDescent="0.25">
      <c r="A150" s="146" t="s">
        <v>127</v>
      </c>
      <c r="B150" s="146"/>
      <c r="C150" s="146"/>
      <c r="D150" s="146"/>
      <c r="E150" s="146"/>
      <c r="F150" s="96"/>
      <c r="G150" s="98"/>
      <c r="H150" s="97"/>
      <c r="I150" s="126"/>
      <c r="J150" s="127"/>
      <c r="K150" s="95"/>
      <c r="L150" s="53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</row>
    <row r="151" spans="1:16316" customFormat="1" ht="47.25" customHeight="1" x14ac:dyDescent="0.25">
      <c r="A151" s="146" t="s">
        <v>128</v>
      </c>
      <c r="B151" s="146"/>
      <c r="C151" s="146"/>
      <c r="D151" s="146"/>
      <c r="E151" s="146"/>
      <c r="F151" s="96"/>
      <c r="G151" s="98"/>
      <c r="H151" s="97"/>
      <c r="I151" s="126"/>
      <c r="J151" s="127"/>
      <c r="K151" s="95"/>
      <c r="L151" s="53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</row>
    <row r="152" spans="1:16316" customFormat="1" ht="31.5" customHeight="1" x14ac:dyDescent="0.25">
      <c r="A152" s="146" t="s">
        <v>129</v>
      </c>
      <c r="B152" s="146"/>
      <c r="C152" s="146"/>
      <c r="D152" s="146"/>
      <c r="E152" s="146"/>
      <c r="F152" s="96"/>
      <c r="G152" s="98"/>
      <c r="H152" s="97"/>
      <c r="I152" s="126"/>
      <c r="J152" s="127"/>
      <c r="K152" s="95"/>
      <c r="L152" s="53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</row>
    <row r="153" spans="1:16316" customFormat="1" ht="31.5" customHeight="1" x14ac:dyDescent="0.25">
      <c r="A153" s="148" t="s">
        <v>130</v>
      </c>
      <c r="B153" s="148"/>
      <c r="C153" s="148"/>
      <c r="D153" s="148"/>
      <c r="E153" s="148"/>
      <c r="F153" s="96"/>
      <c r="G153" s="98"/>
      <c r="H153" s="97"/>
      <c r="I153" s="126"/>
      <c r="J153" s="127"/>
      <c r="K153" s="95"/>
      <c r="L153" s="53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</row>
    <row r="154" spans="1:16316" customFormat="1" ht="15.75" customHeight="1" x14ac:dyDescent="0.25">
      <c r="A154" s="148" t="s">
        <v>131</v>
      </c>
      <c r="B154" s="148"/>
      <c r="C154" s="148"/>
      <c r="D154" s="148"/>
      <c r="E154" s="148"/>
      <c r="F154" s="96"/>
      <c r="G154" s="98"/>
      <c r="H154" s="97"/>
      <c r="I154" s="126"/>
      <c r="J154" s="127"/>
      <c r="K154" s="95"/>
      <c r="L154" s="53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</row>
    <row r="155" spans="1:16316" s="4" customFormat="1" ht="15.75" customHeight="1" x14ac:dyDescent="0.25">
      <c r="A155" s="148" t="s">
        <v>132</v>
      </c>
      <c r="B155" s="149"/>
      <c r="C155" s="149"/>
      <c r="D155" s="149"/>
      <c r="E155" s="149"/>
      <c r="F155" s="105"/>
      <c r="G155" s="102"/>
      <c r="H155" s="101"/>
      <c r="I155" s="128"/>
      <c r="J155" s="121"/>
      <c r="K155" s="94"/>
      <c r="L155" s="52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</row>
    <row r="156" spans="1:16316" s="2" customFormat="1" x14ac:dyDescent="0.25">
      <c r="A156" s="12"/>
      <c r="B156" s="13"/>
      <c r="C156" s="14"/>
      <c r="D156" s="14"/>
      <c r="E156" s="11"/>
      <c r="F156" s="105"/>
      <c r="G156" s="102"/>
      <c r="H156" s="101"/>
      <c r="I156" s="128"/>
      <c r="J156" s="121"/>
      <c r="K156" s="94"/>
      <c r="L156" s="52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  <c r="DZ156" s="4"/>
      <c r="EA156" s="4"/>
      <c r="EB156" s="4"/>
      <c r="EC156" s="4"/>
      <c r="ED156" s="4"/>
      <c r="EE156" s="4"/>
      <c r="EF156" s="4"/>
      <c r="EG156" s="4"/>
      <c r="EH156" s="4"/>
      <c r="EI156" s="4"/>
      <c r="EJ156" s="4"/>
      <c r="EK156" s="4"/>
      <c r="EL156" s="4"/>
      <c r="EM156" s="4"/>
      <c r="EN156" s="4"/>
      <c r="EO156" s="4"/>
      <c r="EP156" s="4"/>
      <c r="EQ156" s="4"/>
      <c r="ER156" s="4"/>
      <c r="ES156" s="4"/>
      <c r="ET156" s="4"/>
      <c r="EU156" s="4"/>
      <c r="EV156" s="4"/>
      <c r="EW156" s="4"/>
      <c r="EX156" s="4"/>
      <c r="EY156" s="4"/>
      <c r="EZ156" s="4"/>
      <c r="FA156" s="4"/>
      <c r="FB156" s="4"/>
      <c r="FC156" s="4"/>
      <c r="FD156" s="4"/>
      <c r="FE156" s="4"/>
      <c r="FF156" s="4"/>
      <c r="FG156" s="4"/>
      <c r="FH156" s="4"/>
      <c r="FI156" s="4"/>
      <c r="FJ156" s="4"/>
      <c r="FK156" s="4"/>
      <c r="FL156" s="4"/>
      <c r="FM156" s="4"/>
      <c r="FN156" s="4"/>
      <c r="FO156" s="4"/>
      <c r="FP156" s="4"/>
      <c r="FQ156" s="4"/>
      <c r="FR156" s="4"/>
      <c r="FS156" s="4"/>
      <c r="FT156" s="4"/>
      <c r="FU156" s="4"/>
      <c r="FV156" s="4"/>
      <c r="FW156" s="4"/>
      <c r="FX156" s="4"/>
      <c r="FY156" s="4"/>
      <c r="FZ156" s="4"/>
      <c r="GA156" s="4"/>
      <c r="GB156" s="4"/>
      <c r="GC156" s="4"/>
      <c r="GD156" s="4"/>
      <c r="GE156" s="4"/>
      <c r="GF156" s="4"/>
      <c r="GG156" s="4"/>
      <c r="GH156" s="4"/>
      <c r="GI156" s="4"/>
      <c r="GJ156" s="4"/>
      <c r="GK156" s="4"/>
      <c r="GL156" s="4"/>
      <c r="GM156" s="4"/>
      <c r="GN156" s="4"/>
      <c r="GO156" s="4"/>
      <c r="GP156" s="4"/>
      <c r="GQ156" s="4"/>
      <c r="GR156" s="4"/>
      <c r="GS156" s="4"/>
      <c r="GT156" s="4"/>
      <c r="GU156" s="4"/>
      <c r="GV156" s="4"/>
      <c r="GW156" s="4"/>
      <c r="GX156" s="4"/>
      <c r="GY156" s="4"/>
      <c r="GZ156" s="4"/>
      <c r="HA156" s="4"/>
      <c r="HB156" s="4"/>
      <c r="HC156" s="4"/>
      <c r="HD156" s="4"/>
      <c r="HE156" s="4"/>
      <c r="HF156" s="4"/>
      <c r="HG156" s="4"/>
      <c r="HH156" s="4"/>
      <c r="HI156" s="4"/>
      <c r="HJ156" s="4"/>
      <c r="HK156" s="4"/>
      <c r="HL156" s="4"/>
      <c r="HM156" s="4"/>
      <c r="HN156" s="4"/>
      <c r="HO156" s="4"/>
      <c r="HP156" s="4"/>
      <c r="HQ156" s="4"/>
      <c r="HR156" s="4"/>
      <c r="HS156" s="4"/>
      <c r="HT156" s="4"/>
      <c r="HU156" s="4"/>
      <c r="HV156" s="4"/>
      <c r="HW156" s="4"/>
      <c r="HX156" s="4"/>
      <c r="HY156" s="4"/>
      <c r="HZ156" s="4"/>
      <c r="IA156" s="4"/>
      <c r="IB156" s="4"/>
      <c r="IC156" s="4"/>
      <c r="ID156" s="4"/>
      <c r="IE156" s="4"/>
      <c r="IF156" s="4"/>
      <c r="IG156" s="4"/>
      <c r="IH156" s="4"/>
      <c r="II156" s="4"/>
      <c r="IJ156" s="4"/>
      <c r="IK156" s="4"/>
      <c r="IL156" s="4"/>
      <c r="IM156" s="4"/>
      <c r="IN156" s="4"/>
      <c r="IO156" s="4"/>
      <c r="IP156" s="4"/>
      <c r="IQ156" s="4"/>
      <c r="IR156" s="4"/>
      <c r="IS156" s="4"/>
      <c r="IT156" s="4"/>
      <c r="IU156" s="4"/>
      <c r="IV156" s="4"/>
      <c r="IW156" s="4"/>
      <c r="IX156" s="4"/>
      <c r="IY156" s="4"/>
      <c r="IZ156" s="4"/>
      <c r="JA156" s="4"/>
      <c r="JB156" s="4"/>
      <c r="JC156" s="4"/>
      <c r="JD156" s="4"/>
      <c r="JE156" s="4"/>
      <c r="JF156" s="4"/>
      <c r="JG156" s="4"/>
      <c r="JH156" s="4"/>
      <c r="JI156" s="4"/>
      <c r="JJ156" s="4"/>
      <c r="JK156" s="4"/>
      <c r="JL156" s="4"/>
      <c r="JM156" s="4"/>
      <c r="JN156" s="4"/>
      <c r="JO156" s="4"/>
      <c r="JP156" s="4"/>
      <c r="JQ156" s="4"/>
      <c r="JR156" s="4"/>
      <c r="JS156" s="4"/>
      <c r="JT156" s="4"/>
      <c r="JU156" s="4"/>
      <c r="JV156" s="4"/>
      <c r="JW156" s="4"/>
      <c r="JX156" s="4"/>
      <c r="JY156" s="4"/>
      <c r="JZ156" s="4"/>
      <c r="KA156" s="4"/>
      <c r="KB156" s="4"/>
      <c r="KC156" s="4"/>
      <c r="KD156" s="4"/>
      <c r="KE156" s="4"/>
      <c r="KF156" s="4"/>
      <c r="KG156" s="4"/>
      <c r="KH156" s="4"/>
      <c r="KI156" s="4"/>
      <c r="KJ156" s="4"/>
      <c r="KK156" s="4"/>
      <c r="KL156" s="4"/>
      <c r="KM156" s="4"/>
      <c r="KN156" s="4"/>
      <c r="KO156" s="4"/>
      <c r="KP156" s="4"/>
      <c r="KQ156" s="4"/>
      <c r="KR156" s="4"/>
      <c r="KS156" s="4"/>
      <c r="KT156" s="4"/>
      <c r="KU156" s="4"/>
      <c r="KV156" s="4"/>
      <c r="KW156" s="4"/>
      <c r="KX156" s="4"/>
      <c r="KY156" s="4"/>
      <c r="KZ156" s="4"/>
      <c r="LA156" s="4"/>
      <c r="LB156" s="4"/>
      <c r="LC156" s="4"/>
      <c r="LD156" s="4"/>
      <c r="LE156" s="4"/>
      <c r="LF156" s="4"/>
      <c r="LG156" s="4"/>
      <c r="LH156" s="4"/>
      <c r="LI156" s="4"/>
      <c r="LJ156" s="4"/>
      <c r="LK156" s="4"/>
      <c r="LL156" s="4"/>
      <c r="LM156" s="4"/>
      <c r="LN156" s="4"/>
      <c r="LO156" s="4"/>
      <c r="LP156" s="4"/>
      <c r="LQ156" s="4"/>
      <c r="LR156" s="4"/>
      <c r="LS156" s="4"/>
      <c r="LT156" s="4"/>
      <c r="LU156" s="4"/>
      <c r="LV156" s="4"/>
      <c r="LW156" s="4"/>
      <c r="LX156" s="4"/>
      <c r="LY156" s="4"/>
      <c r="LZ156" s="4"/>
      <c r="MA156" s="4"/>
      <c r="MB156" s="4"/>
      <c r="MC156" s="4"/>
      <c r="MD156" s="4"/>
      <c r="ME156" s="4"/>
      <c r="MF156" s="4"/>
      <c r="MG156" s="4"/>
      <c r="MH156" s="4"/>
      <c r="MI156" s="4"/>
      <c r="MJ156" s="4"/>
      <c r="MK156" s="4"/>
      <c r="ML156" s="4"/>
      <c r="MM156" s="4"/>
      <c r="MN156" s="4"/>
      <c r="MO156" s="4"/>
      <c r="MP156" s="4"/>
      <c r="MQ156" s="4"/>
      <c r="MR156" s="4"/>
      <c r="MS156" s="4"/>
      <c r="MT156" s="4"/>
      <c r="MU156" s="4"/>
      <c r="MV156" s="4"/>
      <c r="MW156" s="4"/>
      <c r="MX156" s="4"/>
      <c r="MY156" s="4"/>
      <c r="MZ156" s="4"/>
      <c r="NA156" s="4"/>
      <c r="NB156" s="4"/>
      <c r="NC156" s="4"/>
      <c r="ND156" s="4"/>
      <c r="NE156" s="4"/>
      <c r="NF156" s="4"/>
      <c r="NG156" s="4"/>
      <c r="NH156" s="4"/>
      <c r="NI156" s="4"/>
      <c r="NJ156" s="4"/>
      <c r="NK156" s="4"/>
      <c r="NL156" s="4"/>
      <c r="NM156" s="4"/>
      <c r="NN156" s="4"/>
      <c r="NO156" s="4"/>
      <c r="NP156" s="4"/>
      <c r="NQ156" s="4"/>
      <c r="NR156" s="4"/>
      <c r="NS156" s="4"/>
      <c r="NT156" s="4"/>
      <c r="NU156" s="4"/>
      <c r="NV156" s="4"/>
      <c r="NW156" s="4"/>
      <c r="NX156" s="4"/>
      <c r="NY156" s="4"/>
      <c r="NZ156" s="4"/>
      <c r="OA156" s="4"/>
      <c r="OB156" s="4"/>
      <c r="OC156" s="4"/>
      <c r="OD156" s="4"/>
      <c r="OE156" s="4"/>
      <c r="OF156" s="4"/>
      <c r="OG156" s="4"/>
      <c r="OH156" s="4"/>
      <c r="OI156" s="4"/>
      <c r="OJ156" s="4"/>
      <c r="OK156" s="4"/>
      <c r="OL156" s="4"/>
      <c r="OM156" s="4"/>
      <c r="ON156" s="4"/>
      <c r="OO156" s="4"/>
      <c r="OP156" s="4"/>
      <c r="OQ156" s="4"/>
      <c r="OR156" s="4"/>
      <c r="OS156" s="4"/>
      <c r="OT156" s="4"/>
      <c r="OU156" s="4"/>
      <c r="OV156" s="4"/>
      <c r="OW156" s="4"/>
      <c r="OX156" s="4"/>
      <c r="OY156" s="4"/>
      <c r="OZ156" s="4"/>
      <c r="PA156" s="4"/>
      <c r="PB156" s="4"/>
      <c r="PC156" s="4"/>
      <c r="PD156" s="4"/>
      <c r="PE156" s="4"/>
      <c r="PF156" s="4"/>
      <c r="PG156" s="4"/>
      <c r="PH156" s="4"/>
      <c r="PI156" s="4"/>
      <c r="PJ156" s="4"/>
      <c r="PK156" s="4"/>
      <c r="PL156" s="4"/>
      <c r="PM156" s="4"/>
      <c r="PN156" s="4"/>
      <c r="PO156" s="4"/>
      <c r="PP156" s="4"/>
      <c r="PQ156" s="4"/>
      <c r="PR156" s="4"/>
      <c r="PS156" s="4"/>
      <c r="PT156" s="4"/>
      <c r="PU156" s="4"/>
      <c r="PV156" s="4"/>
      <c r="PW156" s="4"/>
      <c r="PX156" s="4"/>
      <c r="PY156" s="4"/>
      <c r="PZ156" s="4"/>
      <c r="QA156" s="4"/>
      <c r="QB156" s="4"/>
      <c r="QC156" s="4"/>
      <c r="QD156" s="4"/>
      <c r="QE156" s="4"/>
      <c r="QF156" s="4"/>
      <c r="QG156" s="4"/>
      <c r="QH156" s="4"/>
      <c r="QI156" s="4"/>
      <c r="QJ156" s="4"/>
      <c r="QK156" s="4"/>
      <c r="QL156" s="4"/>
      <c r="QM156" s="4"/>
      <c r="QN156" s="4"/>
      <c r="QO156" s="4"/>
      <c r="QP156" s="4"/>
      <c r="QQ156" s="4"/>
      <c r="QR156" s="4"/>
      <c r="QS156" s="4"/>
      <c r="QT156" s="4"/>
      <c r="QU156" s="4"/>
      <c r="QV156" s="4"/>
      <c r="QW156" s="4"/>
      <c r="QX156" s="4"/>
      <c r="QY156" s="4"/>
      <c r="QZ156" s="4"/>
      <c r="RA156" s="4"/>
      <c r="RB156" s="4"/>
      <c r="RC156" s="4"/>
      <c r="RD156" s="4"/>
      <c r="RE156" s="4"/>
      <c r="RF156" s="4"/>
      <c r="RG156" s="4"/>
      <c r="RH156" s="4"/>
      <c r="RI156" s="4"/>
      <c r="RJ156" s="4"/>
      <c r="RK156" s="4"/>
      <c r="RL156" s="4"/>
      <c r="RM156" s="4"/>
      <c r="RN156" s="4"/>
      <c r="RO156" s="4"/>
      <c r="RP156" s="4"/>
      <c r="RQ156" s="4"/>
      <c r="RR156" s="4"/>
      <c r="RS156" s="4"/>
      <c r="RT156" s="4"/>
      <c r="RU156" s="4"/>
      <c r="RV156" s="4"/>
      <c r="RW156" s="4"/>
      <c r="RX156" s="4"/>
      <c r="RY156" s="4"/>
      <c r="RZ156" s="4"/>
      <c r="SA156" s="4"/>
      <c r="SB156" s="4"/>
      <c r="SC156" s="4"/>
      <c r="SD156" s="4"/>
      <c r="SE156" s="4"/>
      <c r="SF156" s="4"/>
      <c r="SG156" s="4"/>
      <c r="SH156" s="4"/>
      <c r="SI156" s="4"/>
      <c r="SJ156" s="4"/>
      <c r="SK156" s="4"/>
      <c r="SL156" s="4"/>
      <c r="SM156" s="4"/>
      <c r="SN156" s="4"/>
      <c r="SO156" s="4"/>
      <c r="SP156" s="4"/>
      <c r="SQ156" s="4"/>
      <c r="SR156" s="4"/>
      <c r="SS156" s="4"/>
      <c r="ST156" s="4"/>
      <c r="SU156" s="4"/>
      <c r="SV156" s="4"/>
      <c r="SW156" s="4"/>
      <c r="SX156" s="4"/>
      <c r="SY156" s="4"/>
      <c r="SZ156" s="4"/>
      <c r="TA156" s="4"/>
      <c r="TB156" s="4"/>
      <c r="TC156" s="4"/>
      <c r="TD156" s="4"/>
      <c r="TE156" s="4"/>
      <c r="TF156" s="4"/>
      <c r="TG156" s="4"/>
      <c r="TH156" s="4"/>
      <c r="TI156" s="4"/>
      <c r="TJ156" s="4"/>
      <c r="TK156" s="4"/>
      <c r="TL156" s="4"/>
      <c r="TM156" s="4"/>
      <c r="TN156" s="4"/>
      <c r="TO156" s="4"/>
      <c r="TP156" s="4"/>
      <c r="TQ156" s="4"/>
      <c r="TR156" s="4"/>
      <c r="TS156" s="4"/>
      <c r="TT156" s="4"/>
      <c r="TU156" s="4"/>
      <c r="TV156" s="4"/>
      <c r="TW156" s="4"/>
      <c r="TX156" s="4"/>
      <c r="TY156" s="4"/>
      <c r="TZ156" s="4"/>
      <c r="UA156" s="4"/>
      <c r="UB156" s="4"/>
      <c r="UC156" s="4"/>
      <c r="UD156" s="4"/>
      <c r="UE156" s="4"/>
      <c r="UF156" s="4"/>
      <c r="UG156" s="4"/>
      <c r="UH156" s="4"/>
      <c r="UI156" s="4"/>
      <c r="UJ156" s="4"/>
      <c r="UK156" s="4"/>
      <c r="UL156" s="4"/>
      <c r="UM156" s="4"/>
      <c r="UN156" s="4"/>
      <c r="UO156" s="4"/>
      <c r="UP156" s="4"/>
      <c r="UQ156" s="4"/>
      <c r="UR156" s="4"/>
      <c r="US156" s="4"/>
      <c r="UT156" s="4"/>
      <c r="UU156" s="4"/>
      <c r="UV156" s="4"/>
      <c r="UW156" s="4"/>
      <c r="UX156" s="4"/>
      <c r="UY156" s="4"/>
      <c r="UZ156" s="4"/>
      <c r="VA156" s="4"/>
      <c r="VB156" s="4"/>
      <c r="VC156" s="4"/>
      <c r="VD156" s="4"/>
      <c r="VE156" s="4"/>
      <c r="VF156" s="4"/>
      <c r="VG156" s="4"/>
      <c r="VH156" s="4"/>
      <c r="VI156" s="4"/>
      <c r="VJ156" s="4"/>
      <c r="VK156" s="4"/>
      <c r="VL156" s="4"/>
      <c r="VM156" s="4"/>
      <c r="VN156" s="4"/>
      <c r="VO156" s="4"/>
      <c r="VP156" s="4"/>
      <c r="VQ156" s="4"/>
      <c r="VR156" s="4"/>
      <c r="VS156" s="4"/>
      <c r="VT156" s="4"/>
      <c r="VU156" s="4"/>
      <c r="VV156" s="4"/>
      <c r="VW156" s="4"/>
      <c r="VX156" s="4"/>
      <c r="VY156" s="4"/>
      <c r="VZ156" s="4"/>
      <c r="WA156" s="4"/>
      <c r="WB156" s="4"/>
      <c r="WC156" s="4"/>
      <c r="WD156" s="4"/>
      <c r="WE156" s="4"/>
      <c r="WF156" s="4"/>
      <c r="WG156" s="4"/>
      <c r="WH156" s="4"/>
      <c r="WI156" s="4"/>
      <c r="WJ156" s="4"/>
      <c r="WK156" s="4"/>
      <c r="WL156" s="4"/>
      <c r="WM156" s="4"/>
      <c r="WN156" s="4"/>
      <c r="WO156" s="4"/>
      <c r="WP156" s="4"/>
      <c r="WQ156" s="4"/>
      <c r="WR156" s="4"/>
      <c r="WS156" s="4"/>
      <c r="WT156" s="4"/>
      <c r="WU156" s="4"/>
      <c r="WV156" s="4"/>
      <c r="WW156" s="4"/>
      <c r="WX156" s="4"/>
      <c r="WY156" s="4"/>
      <c r="WZ156" s="4"/>
      <c r="XA156" s="4"/>
      <c r="XB156" s="4"/>
      <c r="XC156" s="4"/>
      <c r="XD156" s="4"/>
      <c r="XE156" s="4"/>
      <c r="XF156" s="4"/>
      <c r="XG156" s="4"/>
      <c r="XH156" s="4"/>
      <c r="XI156" s="4"/>
      <c r="XJ156" s="4"/>
      <c r="XK156" s="4"/>
      <c r="XL156" s="4"/>
      <c r="XM156" s="4"/>
      <c r="XN156" s="4"/>
      <c r="XO156" s="4"/>
      <c r="XP156" s="4"/>
      <c r="XQ156" s="4"/>
      <c r="XR156" s="4"/>
      <c r="XS156" s="4"/>
      <c r="XT156" s="4"/>
      <c r="XU156" s="4"/>
      <c r="XV156" s="4"/>
      <c r="XW156" s="4"/>
      <c r="XX156" s="4"/>
      <c r="XY156" s="4"/>
      <c r="XZ156" s="4"/>
      <c r="YA156" s="4"/>
      <c r="YB156" s="4"/>
      <c r="YC156" s="4"/>
      <c r="YD156" s="4"/>
      <c r="YE156" s="4"/>
      <c r="YF156" s="4"/>
      <c r="YG156" s="4"/>
      <c r="YH156" s="4"/>
      <c r="YI156" s="4"/>
      <c r="YJ156" s="4"/>
      <c r="YK156" s="4"/>
      <c r="YL156" s="4"/>
      <c r="YM156" s="4"/>
      <c r="YN156" s="4"/>
      <c r="YO156" s="4"/>
      <c r="YP156" s="4"/>
      <c r="YQ156" s="4"/>
      <c r="YR156" s="4"/>
      <c r="YS156" s="4"/>
      <c r="YT156" s="4"/>
      <c r="YU156" s="4"/>
      <c r="YV156" s="4"/>
      <c r="YW156" s="4"/>
      <c r="YX156" s="4"/>
      <c r="YY156" s="4"/>
      <c r="YZ156" s="4"/>
      <c r="ZA156" s="4"/>
      <c r="ZB156" s="4"/>
      <c r="ZC156" s="4"/>
      <c r="ZD156" s="4"/>
      <c r="ZE156" s="4"/>
      <c r="ZF156" s="4"/>
      <c r="ZG156" s="4"/>
      <c r="ZH156" s="4"/>
      <c r="ZI156" s="4"/>
      <c r="ZJ156" s="4"/>
      <c r="ZK156" s="4"/>
      <c r="ZL156" s="4"/>
      <c r="ZM156" s="4"/>
      <c r="ZN156" s="4"/>
      <c r="ZO156" s="4"/>
      <c r="ZP156" s="4"/>
      <c r="ZQ156" s="4"/>
      <c r="ZR156" s="4"/>
      <c r="ZS156" s="4"/>
      <c r="ZT156" s="4"/>
      <c r="ZU156" s="4"/>
      <c r="ZV156" s="4"/>
      <c r="ZW156" s="4"/>
      <c r="ZX156" s="4"/>
      <c r="ZY156" s="4"/>
      <c r="ZZ156" s="4"/>
      <c r="AAA156" s="4"/>
      <c r="AAB156" s="4"/>
      <c r="AAC156" s="4"/>
      <c r="AAD156" s="4"/>
      <c r="AAE156" s="4"/>
      <c r="AAF156" s="4"/>
      <c r="AAG156" s="4"/>
      <c r="AAH156" s="4"/>
      <c r="AAI156" s="4"/>
      <c r="AAJ156" s="4"/>
      <c r="AAK156" s="4"/>
      <c r="AAL156" s="4"/>
      <c r="AAM156" s="4"/>
      <c r="AAN156" s="4"/>
      <c r="AAO156" s="4"/>
      <c r="AAP156" s="4"/>
      <c r="AAQ156" s="4"/>
      <c r="AAR156" s="4"/>
      <c r="AAS156" s="4"/>
      <c r="AAT156" s="4"/>
      <c r="AAU156" s="4"/>
      <c r="AAV156" s="4"/>
      <c r="AAW156" s="4"/>
      <c r="AAX156" s="4"/>
      <c r="AAY156" s="4"/>
      <c r="AAZ156" s="4"/>
      <c r="ABA156" s="4"/>
      <c r="ABB156" s="4"/>
      <c r="ABC156" s="4"/>
      <c r="ABD156" s="4"/>
      <c r="ABE156" s="4"/>
      <c r="ABF156" s="4"/>
      <c r="ABG156" s="4"/>
      <c r="ABH156" s="4"/>
      <c r="ABI156" s="4"/>
      <c r="ABJ156" s="4"/>
      <c r="ABK156" s="4"/>
      <c r="ABL156" s="4"/>
      <c r="ABM156" s="4"/>
      <c r="ABN156" s="4"/>
      <c r="ABO156" s="4"/>
      <c r="ABP156" s="4"/>
      <c r="ABQ156" s="4"/>
      <c r="ABR156" s="4"/>
      <c r="ABS156" s="4"/>
      <c r="ABT156" s="4"/>
      <c r="ABU156" s="4"/>
      <c r="ABV156" s="4"/>
      <c r="ABW156" s="4"/>
      <c r="ABX156" s="4"/>
      <c r="ABY156" s="4"/>
      <c r="ABZ156" s="4"/>
      <c r="ACA156" s="4"/>
      <c r="ACB156" s="4"/>
      <c r="ACC156" s="4"/>
      <c r="ACD156" s="4"/>
      <c r="ACE156" s="4"/>
      <c r="ACF156" s="4"/>
      <c r="ACG156" s="4"/>
      <c r="ACH156" s="4"/>
      <c r="ACI156" s="4"/>
      <c r="ACJ156" s="4"/>
      <c r="ACK156" s="4"/>
      <c r="ACL156" s="4"/>
      <c r="ACM156" s="4"/>
      <c r="ACN156" s="4"/>
      <c r="ACO156" s="4"/>
      <c r="ACP156" s="4"/>
      <c r="ACQ156" s="4"/>
      <c r="ACR156" s="4"/>
      <c r="ACS156" s="4"/>
      <c r="ACT156" s="4"/>
      <c r="ACU156" s="4"/>
      <c r="ACV156" s="4"/>
      <c r="ACW156" s="4"/>
      <c r="ACX156" s="4"/>
      <c r="ACY156" s="4"/>
      <c r="ACZ156" s="4"/>
      <c r="ADA156" s="4"/>
      <c r="ADB156" s="4"/>
      <c r="ADC156" s="4"/>
      <c r="ADD156" s="4"/>
      <c r="ADE156" s="4"/>
      <c r="ADF156" s="4"/>
      <c r="ADG156" s="4"/>
      <c r="ADH156" s="4"/>
      <c r="ADI156" s="4"/>
      <c r="ADJ156" s="4"/>
      <c r="ADK156" s="4"/>
      <c r="ADL156" s="4"/>
      <c r="ADM156" s="4"/>
      <c r="ADN156" s="4"/>
      <c r="ADO156" s="4"/>
      <c r="ADP156" s="4"/>
      <c r="ADQ156" s="4"/>
      <c r="ADR156" s="4"/>
      <c r="ADS156" s="4"/>
      <c r="ADT156" s="4"/>
      <c r="ADU156" s="4"/>
      <c r="ADV156" s="4"/>
      <c r="ADW156" s="4"/>
      <c r="ADX156" s="4"/>
      <c r="ADY156" s="4"/>
      <c r="ADZ156" s="4"/>
      <c r="AEA156" s="4"/>
      <c r="AEB156" s="4"/>
      <c r="AEC156" s="4"/>
      <c r="AED156" s="4"/>
      <c r="AEE156" s="4"/>
      <c r="AEF156" s="4"/>
      <c r="AEG156" s="4"/>
      <c r="AEH156" s="4"/>
      <c r="AEI156" s="4"/>
      <c r="AEJ156" s="4"/>
      <c r="AEK156" s="4"/>
      <c r="AEL156" s="4"/>
      <c r="AEM156" s="4"/>
      <c r="AEN156" s="4"/>
      <c r="AEO156" s="4"/>
      <c r="AEP156" s="4"/>
      <c r="AEQ156" s="4"/>
      <c r="AER156" s="4"/>
      <c r="AES156" s="4"/>
      <c r="AET156" s="4"/>
      <c r="AEU156" s="4"/>
      <c r="AEV156" s="4"/>
      <c r="AEW156" s="4"/>
      <c r="AEX156" s="4"/>
      <c r="AEY156" s="4"/>
      <c r="AEZ156" s="4"/>
      <c r="AFA156" s="4"/>
      <c r="AFB156" s="4"/>
      <c r="AFC156" s="4"/>
      <c r="AFD156" s="4"/>
      <c r="AFE156" s="4"/>
      <c r="AFF156" s="4"/>
      <c r="AFG156" s="4"/>
      <c r="AFH156" s="4"/>
      <c r="AFI156" s="4"/>
      <c r="AFJ156" s="4"/>
      <c r="AFK156" s="4"/>
      <c r="AFL156" s="4"/>
      <c r="AFM156" s="4"/>
      <c r="AFN156" s="4"/>
      <c r="AFO156" s="4"/>
      <c r="AFP156" s="4"/>
      <c r="AFQ156" s="4"/>
      <c r="AFR156" s="4"/>
      <c r="AFS156" s="4"/>
      <c r="AFT156" s="4"/>
      <c r="AFU156" s="4"/>
      <c r="AFV156" s="4"/>
      <c r="AFW156" s="4"/>
      <c r="AFX156" s="4"/>
      <c r="AFY156" s="4"/>
      <c r="AFZ156" s="4"/>
      <c r="AGA156" s="4"/>
      <c r="AGB156" s="4"/>
      <c r="AGC156" s="4"/>
      <c r="AGD156" s="4"/>
      <c r="AGE156" s="4"/>
      <c r="AGF156" s="4"/>
      <c r="AGG156" s="4"/>
      <c r="AGH156" s="4"/>
      <c r="AGI156" s="4"/>
      <c r="AGJ156" s="4"/>
      <c r="AGK156" s="4"/>
      <c r="AGL156" s="4"/>
      <c r="AGM156" s="4"/>
      <c r="AGN156" s="4"/>
      <c r="AGO156" s="4"/>
      <c r="AGP156" s="4"/>
      <c r="AGQ156" s="4"/>
      <c r="AGR156" s="4"/>
      <c r="AGS156" s="4"/>
      <c r="AGT156" s="4"/>
      <c r="AGU156" s="4"/>
      <c r="AGV156" s="4"/>
      <c r="AGW156" s="4"/>
      <c r="AGX156" s="4"/>
      <c r="AGY156" s="4"/>
      <c r="AGZ156" s="4"/>
      <c r="AHA156" s="4"/>
      <c r="AHB156" s="4"/>
      <c r="AHC156" s="4"/>
      <c r="AHD156" s="4"/>
      <c r="AHE156" s="4"/>
      <c r="AHF156" s="4"/>
      <c r="AHG156" s="4"/>
      <c r="AHH156" s="4"/>
      <c r="AHI156" s="4"/>
      <c r="AHJ156" s="4"/>
      <c r="AHK156" s="4"/>
      <c r="AHL156" s="4"/>
      <c r="AHM156" s="4"/>
      <c r="AHN156" s="4"/>
      <c r="AHO156" s="4"/>
      <c r="AHP156" s="4"/>
      <c r="AHQ156" s="4"/>
      <c r="AHR156" s="4"/>
      <c r="AHS156" s="4"/>
      <c r="AHT156" s="4"/>
      <c r="AHU156" s="4"/>
      <c r="AHV156" s="4"/>
      <c r="AHW156" s="4"/>
      <c r="AHX156" s="4"/>
      <c r="AHY156" s="4"/>
      <c r="AHZ156" s="4"/>
      <c r="AIA156" s="4"/>
      <c r="AIB156" s="4"/>
      <c r="AIC156" s="4"/>
      <c r="AID156" s="4"/>
      <c r="AIE156" s="4"/>
      <c r="AIF156" s="4"/>
      <c r="AIG156" s="4"/>
      <c r="AIH156" s="4"/>
      <c r="AII156" s="4"/>
      <c r="AIJ156" s="4"/>
      <c r="AIK156" s="4"/>
      <c r="AIL156" s="4"/>
      <c r="AIM156" s="4"/>
      <c r="AIN156" s="4"/>
      <c r="AIO156" s="4"/>
      <c r="AIP156" s="4"/>
      <c r="AIQ156" s="4"/>
      <c r="AIR156" s="4"/>
      <c r="AIS156" s="4"/>
      <c r="AIT156" s="4"/>
      <c r="AIU156" s="4"/>
      <c r="AIV156" s="4"/>
      <c r="AIW156" s="4"/>
      <c r="AIX156" s="4"/>
      <c r="AIY156" s="4"/>
      <c r="AIZ156" s="4"/>
      <c r="AJA156" s="4"/>
      <c r="AJB156" s="4"/>
      <c r="AJC156" s="4"/>
      <c r="AJD156" s="4"/>
      <c r="AJE156" s="4"/>
      <c r="AJF156" s="4"/>
      <c r="AJG156" s="4"/>
      <c r="AJH156" s="4"/>
      <c r="AJI156" s="4"/>
      <c r="AJJ156" s="4"/>
      <c r="AJK156" s="4"/>
      <c r="AJL156" s="4"/>
      <c r="AJM156" s="4"/>
      <c r="AJN156" s="4"/>
      <c r="AJO156" s="4"/>
      <c r="AJP156" s="4"/>
      <c r="AJQ156" s="4"/>
      <c r="AJR156" s="4"/>
      <c r="AJS156" s="4"/>
      <c r="AJT156" s="4"/>
      <c r="AJU156" s="4"/>
      <c r="AJV156" s="4"/>
      <c r="AJW156" s="4"/>
      <c r="AJX156" s="4"/>
      <c r="AJY156" s="4"/>
      <c r="AJZ156" s="4"/>
      <c r="AKA156" s="4"/>
      <c r="AKB156" s="4"/>
      <c r="AKC156" s="4"/>
      <c r="AKD156" s="4"/>
      <c r="AKE156" s="4"/>
      <c r="AKF156" s="4"/>
      <c r="AKG156" s="4"/>
      <c r="AKH156" s="4"/>
      <c r="AKI156" s="4"/>
      <c r="AKJ156" s="4"/>
      <c r="AKK156" s="4"/>
      <c r="AKL156" s="4"/>
      <c r="AKM156" s="4"/>
      <c r="AKN156" s="4"/>
      <c r="AKO156" s="4"/>
      <c r="AKP156" s="4"/>
      <c r="AKQ156" s="4"/>
      <c r="AKR156" s="4"/>
      <c r="AKS156" s="4"/>
      <c r="AKT156" s="4"/>
      <c r="AKU156" s="4"/>
      <c r="AKV156" s="4"/>
      <c r="AKW156" s="4"/>
      <c r="AKX156" s="4"/>
      <c r="AKY156" s="4"/>
      <c r="AKZ156" s="4"/>
      <c r="ALA156" s="4"/>
      <c r="ALB156" s="4"/>
      <c r="ALC156" s="4"/>
      <c r="ALD156" s="4"/>
      <c r="ALE156" s="4"/>
      <c r="ALF156" s="4"/>
      <c r="ALG156" s="4"/>
      <c r="ALH156" s="4"/>
      <c r="ALI156" s="4"/>
      <c r="ALJ156" s="4"/>
      <c r="ALK156" s="4"/>
      <c r="ALL156" s="4"/>
      <c r="ALM156" s="4"/>
      <c r="ALN156" s="4"/>
      <c r="ALO156" s="4"/>
      <c r="ALP156" s="4"/>
      <c r="ALQ156" s="4"/>
      <c r="ALR156" s="4"/>
      <c r="ALS156" s="4"/>
      <c r="ALT156" s="4"/>
      <c r="ALU156" s="4"/>
      <c r="ALV156" s="4"/>
      <c r="ALW156" s="4"/>
      <c r="ALX156" s="4"/>
      <c r="ALY156" s="4"/>
      <c r="ALZ156" s="4"/>
      <c r="AMA156" s="4"/>
      <c r="AMB156" s="4"/>
      <c r="AMC156" s="4"/>
      <c r="AMD156" s="4"/>
      <c r="AME156" s="4"/>
      <c r="AMF156" s="4"/>
      <c r="AMG156" s="4"/>
      <c r="AMH156" s="4"/>
      <c r="AMI156" s="4"/>
      <c r="AMJ156" s="4"/>
      <c r="AMK156" s="4"/>
      <c r="AML156" s="4"/>
      <c r="AMM156" s="4"/>
      <c r="AMN156" s="4"/>
      <c r="AMO156" s="4"/>
      <c r="AMP156" s="4"/>
      <c r="AMQ156" s="4"/>
      <c r="AMR156" s="4"/>
      <c r="AMS156" s="4"/>
      <c r="AMT156" s="4"/>
      <c r="AMU156" s="4"/>
      <c r="AMV156" s="4"/>
      <c r="AMW156" s="4"/>
      <c r="AMX156" s="4"/>
      <c r="AMY156" s="4"/>
      <c r="AMZ156" s="4"/>
      <c r="ANA156" s="4"/>
      <c r="ANB156" s="4"/>
      <c r="ANC156" s="4"/>
      <c r="AND156" s="4"/>
      <c r="ANE156" s="4"/>
      <c r="ANF156" s="4"/>
      <c r="ANG156" s="4"/>
      <c r="ANH156" s="4"/>
      <c r="ANI156" s="4"/>
      <c r="ANJ156" s="4"/>
      <c r="ANK156" s="4"/>
      <c r="ANL156" s="4"/>
      <c r="ANM156" s="4"/>
      <c r="ANN156" s="4"/>
      <c r="ANO156" s="4"/>
      <c r="ANP156" s="4"/>
      <c r="ANQ156" s="4"/>
      <c r="ANR156" s="4"/>
      <c r="ANS156" s="4"/>
      <c r="ANT156" s="4"/>
      <c r="ANU156" s="4"/>
      <c r="ANV156" s="4"/>
      <c r="ANW156" s="4"/>
      <c r="ANX156" s="4"/>
      <c r="ANY156" s="4"/>
      <c r="ANZ156" s="4"/>
      <c r="AOA156" s="4"/>
      <c r="AOB156" s="4"/>
      <c r="AOC156" s="4"/>
      <c r="AOD156" s="4"/>
      <c r="AOE156" s="4"/>
      <c r="AOF156" s="4"/>
      <c r="AOG156" s="4"/>
      <c r="AOH156" s="4"/>
      <c r="AOI156" s="4"/>
      <c r="AOJ156" s="4"/>
      <c r="AOK156" s="4"/>
      <c r="AOL156" s="4"/>
      <c r="AOM156" s="4"/>
      <c r="AON156" s="4"/>
      <c r="AOO156" s="4"/>
      <c r="AOP156" s="4"/>
      <c r="AOQ156" s="4"/>
      <c r="AOR156" s="4"/>
      <c r="AOS156" s="4"/>
      <c r="AOT156" s="4"/>
      <c r="AOU156" s="4"/>
      <c r="AOV156" s="4"/>
      <c r="AOW156" s="4"/>
      <c r="AOX156" s="4"/>
      <c r="AOY156" s="4"/>
      <c r="AOZ156" s="4"/>
      <c r="APA156" s="4"/>
      <c r="APB156" s="4"/>
      <c r="APC156" s="4"/>
      <c r="APD156" s="4"/>
      <c r="APE156" s="4"/>
      <c r="APF156" s="4"/>
      <c r="APG156" s="4"/>
      <c r="APH156" s="4"/>
      <c r="API156" s="4"/>
      <c r="APJ156" s="4"/>
      <c r="APK156" s="4"/>
      <c r="APL156" s="4"/>
      <c r="APM156" s="4"/>
      <c r="APN156" s="4"/>
      <c r="APO156" s="4"/>
      <c r="APP156" s="4"/>
      <c r="APQ156" s="4"/>
      <c r="APR156" s="4"/>
      <c r="APS156" s="4"/>
      <c r="APT156" s="4"/>
      <c r="APU156" s="4"/>
      <c r="APV156" s="4"/>
      <c r="APW156" s="4"/>
      <c r="APX156" s="4"/>
      <c r="APY156" s="4"/>
      <c r="APZ156" s="4"/>
      <c r="AQA156" s="4"/>
      <c r="AQB156" s="4"/>
      <c r="AQC156" s="4"/>
      <c r="AQD156" s="4"/>
      <c r="AQE156" s="4"/>
      <c r="AQF156" s="4"/>
      <c r="AQG156" s="4"/>
      <c r="AQH156" s="4"/>
      <c r="AQI156" s="4"/>
      <c r="AQJ156" s="4"/>
      <c r="AQK156" s="4"/>
      <c r="AQL156" s="4"/>
      <c r="AQM156" s="4"/>
      <c r="AQN156" s="4"/>
      <c r="AQO156" s="4"/>
      <c r="AQP156" s="4"/>
      <c r="AQQ156" s="4"/>
      <c r="AQR156" s="4"/>
      <c r="AQS156" s="4"/>
      <c r="AQT156" s="4"/>
      <c r="AQU156" s="4"/>
      <c r="AQV156" s="4"/>
      <c r="AQW156" s="4"/>
      <c r="AQX156" s="4"/>
      <c r="AQY156" s="4"/>
      <c r="AQZ156" s="4"/>
      <c r="ARA156" s="4"/>
      <c r="ARB156" s="4"/>
      <c r="ARC156" s="4"/>
      <c r="ARD156" s="4"/>
      <c r="ARE156" s="4"/>
      <c r="ARF156" s="4"/>
      <c r="ARG156" s="4"/>
      <c r="ARH156" s="4"/>
      <c r="ARI156" s="4"/>
      <c r="ARJ156" s="4"/>
      <c r="ARK156" s="4"/>
      <c r="ARL156" s="4"/>
      <c r="ARM156" s="4"/>
      <c r="ARN156" s="4"/>
      <c r="ARO156" s="4"/>
      <c r="ARP156" s="4"/>
      <c r="ARQ156" s="4"/>
      <c r="ARR156" s="4"/>
      <c r="ARS156" s="4"/>
      <c r="ART156" s="4"/>
      <c r="ARU156" s="4"/>
      <c r="ARV156" s="4"/>
      <c r="ARW156" s="4"/>
      <c r="ARX156" s="4"/>
      <c r="ARY156" s="4"/>
      <c r="ARZ156" s="4"/>
      <c r="ASA156" s="4"/>
      <c r="ASB156" s="4"/>
      <c r="ASC156" s="4"/>
      <c r="ASD156" s="4"/>
      <c r="ASE156" s="4"/>
      <c r="ASF156" s="4"/>
      <c r="ASG156" s="4"/>
      <c r="ASH156" s="4"/>
      <c r="ASI156" s="4"/>
      <c r="ASJ156" s="4"/>
      <c r="ASK156" s="4"/>
      <c r="ASL156" s="4"/>
      <c r="ASM156" s="4"/>
      <c r="ASN156" s="4"/>
      <c r="ASO156" s="4"/>
      <c r="ASP156" s="4"/>
      <c r="ASQ156" s="4"/>
      <c r="ASR156" s="4"/>
      <c r="ASS156" s="4"/>
      <c r="AST156" s="4"/>
      <c r="ASU156" s="4"/>
      <c r="ASV156" s="4"/>
      <c r="ASW156" s="4"/>
      <c r="ASX156" s="4"/>
      <c r="ASY156" s="4"/>
      <c r="ASZ156" s="4"/>
      <c r="ATA156" s="4"/>
      <c r="ATB156" s="4"/>
      <c r="ATC156" s="4"/>
      <c r="ATD156" s="4"/>
      <c r="ATE156" s="4"/>
      <c r="ATF156" s="4"/>
      <c r="ATG156" s="4"/>
      <c r="ATH156" s="4"/>
      <c r="ATI156" s="4"/>
      <c r="ATJ156" s="4"/>
      <c r="ATK156" s="4"/>
      <c r="ATL156" s="4"/>
      <c r="ATM156" s="4"/>
      <c r="ATN156" s="4"/>
      <c r="ATO156" s="4"/>
      <c r="ATP156" s="4"/>
      <c r="ATQ156" s="4"/>
      <c r="ATR156" s="4"/>
      <c r="ATS156" s="4"/>
      <c r="ATT156" s="4"/>
      <c r="ATU156" s="4"/>
      <c r="ATV156" s="4"/>
      <c r="ATW156" s="4"/>
      <c r="ATX156" s="4"/>
      <c r="ATY156" s="4"/>
      <c r="ATZ156" s="4"/>
      <c r="AUA156" s="4"/>
      <c r="AUB156" s="4"/>
      <c r="AUC156" s="4"/>
      <c r="AUD156" s="4"/>
      <c r="AUE156" s="4"/>
      <c r="AUF156" s="4"/>
      <c r="AUG156" s="4"/>
      <c r="AUH156" s="4"/>
      <c r="AUI156" s="4"/>
      <c r="AUJ156" s="4"/>
      <c r="AUK156" s="4"/>
      <c r="AUL156" s="4"/>
      <c r="AUM156" s="4"/>
      <c r="AUN156" s="4"/>
      <c r="AUO156" s="4"/>
      <c r="AUP156" s="4"/>
      <c r="AUQ156" s="4"/>
      <c r="AUR156" s="4"/>
      <c r="AUS156" s="4"/>
      <c r="AUT156" s="4"/>
      <c r="AUU156" s="4"/>
      <c r="AUV156" s="4"/>
      <c r="AUW156" s="4"/>
      <c r="AUX156" s="4"/>
      <c r="AUY156" s="4"/>
      <c r="AUZ156" s="4"/>
      <c r="AVA156" s="4"/>
      <c r="AVB156" s="4"/>
      <c r="AVC156" s="4"/>
      <c r="AVD156" s="4"/>
      <c r="AVE156" s="4"/>
      <c r="AVF156" s="4"/>
      <c r="AVG156" s="4"/>
      <c r="AVH156" s="4"/>
      <c r="AVI156" s="4"/>
      <c r="AVJ156" s="4"/>
      <c r="AVK156" s="4"/>
      <c r="AVL156" s="4"/>
      <c r="AVM156" s="4"/>
      <c r="AVN156" s="4"/>
      <c r="AVO156" s="4"/>
      <c r="AVP156" s="4"/>
      <c r="AVQ156" s="4"/>
      <c r="AVR156" s="4"/>
      <c r="AVS156" s="4"/>
      <c r="AVT156" s="4"/>
      <c r="AVU156" s="4"/>
      <c r="AVV156" s="4"/>
      <c r="AVW156" s="4"/>
      <c r="AVX156" s="4"/>
      <c r="AVY156" s="4"/>
      <c r="AVZ156" s="4"/>
      <c r="AWA156" s="4"/>
      <c r="AWB156" s="4"/>
      <c r="AWC156" s="4"/>
      <c r="AWD156" s="4"/>
      <c r="AWE156" s="4"/>
      <c r="AWF156" s="4"/>
      <c r="AWG156" s="4"/>
      <c r="AWH156" s="4"/>
      <c r="AWI156" s="4"/>
      <c r="AWJ156" s="4"/>
      <c r="AWK156" s="4"/>
      <c r="AWL156" s="4"/>
      <c r="AWM156" s="4"/>
      <c r="AWN156" s="4"/>
      <c r="AWO156" s="4"/>
      <c r="AWP156" s="4"/>
      <c r="AWQ156" s="4"/>
      <c r="AWR156" s="4"/>
      <c r="AWS156" s="4"/>
      <c r="AWT156" s="4"/>
      <c r="AWU156" s="4"/>
      <c r="AWV156" s="4"/>
      <c r="AWW156" s="4"/>
      <c r="AWX156" s="4"/>
      <c r="AWY156" s="4"/>
      <c r="AWZ156" s="4"/>
      <c r="AXA156" s="4"/>
      <c r="AXB156" s="4"/>
      <c r="AXC156" s="4"/>
      <c r="AXD156" s="4"/>
      <c r="AXE156" s="4"/>
      <c r="AXF156" s="4"/>
      <c r="AXG156" s="4"/>
      <c r="AXH156" s="4"/>
      <c r="AXI156" s="4"/>
      <c r="AXJ156" s="4"/>
      <c r="AXK156" s="4"/>
      <c r="AXL156" s="4"/>
      <c r="AXM156" s="4"/>
      <c r="AXN156" s="4"/>
      <c r="AXO156" s="4"/>
      <c r="AXP156" s="4"/>
      <c r="AXQ156" s="4"/>
      <c r="AXR156" s="4"/>
      <c r="AXS156" s="4"/>
      <c r="AXT156" s="4"/>
      <c r="AXU156" s="4"/>
      <c r="AXV156" s="4"/>
      <c r="AXW156" s="4"/>
      <c r="AXX156" s="4"/>
      <c r="AXY156" s="4"/>
      <c r="AXZ156" s="4"/>
      <c r="AYA156" s="4"/>
      <c r="AYB156" s="4"/>
      <c r="AYC156" s="4"/>
      <c r="AYD156" s="4"/>
      <c r="AYE156" s="4"/>
      <c r="AYF156" s="4"/>
      <c r="AYG156" s="4"/>
      <c r="AYH156" s="4"/>
      <c r="AYI156" s="4"/>
      <c r="AYJ156" s="4"/>
      <c r="AYK156" s="4"/>
      <c r="AYL156" s="4"/>
      <c r="AYM156" s="4"/>
      <c r="AYN156" s="4"/>
      <c r="AYO156" s="4"/>
      <c r="AYP156" s="4"/>
      <c r="AYQ156" s="4"/>
      <c r="AYR156" s="4"/>
      <c r="AYS156" s="4"/>
      <c r="AYT156" s="4"/>
      <c r="AYU156" s="4"/>
      <c r="AYV156" s="4"/>
      <c r="AYW156" s="4"/>
      <c r="AYX156" s="4"/>
      <c r="AYY156" s="4"/>
      <c r="AYZ156" s="4"/>
      <c r="AZA156" s="4"/>
      <c r="AZB156" s="4"/>
      <c r="AZC156" s="4"/>
      <c r="AZD156" s="4"/>
      <c r="AZE156" s="4"/>
      <c r="AZF156" s="4"/>
      <c r="AZG156" s="4"/>
      <c r="AZH156" s="4"/>
      <c r="AZI156" s="4"/>
      <c r="AZJ156" s="4"/>
      <c r="AZK156" s="4"/>
      <c r="AZL156" s="4"/>
      <c r="AZM156" s="4"/>
      <c r="AZN156" s="4"/>
      <c r="AZO156" s="4"/>
      <c r="AZP156" s="4"/>
      <c r="AZQ156" s="4"/>
      <c r="AZR156" s="4"/>
      <c r="AZS156" s="4"/>
      <c r="AZT156" s="4"/>
      <c r="AZU156" s="4"/>
      <c r="AZV156" s="4"/>
      <c r="AZW156" s="4"/>
      <c r="AZX156" s="4"/>
      <c r="AZY156" s="4"/>
      <c r="AZZ156" s="4"/>
      <c r="BAA156" s="4"/>
      <c r="BAB156" s="4"/>
      <c r="BAC156" s="4"/>
      <c r="BAD156" s="4"/>
      <c r="BAE156" s="4"/>
      <c r="BAF156" s="4"/>
      <c r="BAG156" s="4"/>
      <c r="BAH156" s="4"/>
      <c r="BAI156" s="4"/>
      <c r="BAJ156" s="4"/>
      <c r="BAK156" s="4"/>
      <c r="BAL156" s="4"/>
      <c r="BAM156" s="4"/>
      <c r="BAN156" s="4"/>
      <c r="BAO156" s="4"/>
      <c r="BAP156" s="4"/>
      <c r="BAQ156" s="4"/>
      <c r="BAR156" s="4"/>
      <c r="BAS156" s="4"/>
      <c r="BAT156" s="4"/>
      <c r="BAU156" s="4"/>
      <c r="BAV156" s="4"/>
      <c r="BAW156" s="4"/>
      <c r="BAX156" s="4"/>
      <c r="BAY156" s="4"/>
      <c r="BAZ156" s="4"/>
      <c r="BBA156" s="4"/>
      <c r="BBB156" s="4"/>
      <c r="BBC156" s="4"/>
      <c r="BBD156" s="4"/>
      <c r="BBE156" s="4"/>
      <c r="BBF156" s="4"/>
      <c r="BBG156" s="4"/>
      <c r="BBH156" s="4"/>
      <c r="BBI156" s="4"/>
      <c r="BBJ156" s="4"/>
      <c r="BBK156" s="4"/>
      <c r="BBL156" s="4"/>
      <c r="BBM156" s="4"/>
      <c r="BBN156" s="4"/>
      <c r="BBO156" s="4"/>
      <c r="BBP156" s="4"/>
      <c r="BBQ156" s="4"/>
      <c r="BBR156" s="4"/>
      <c r="BBS156" s="4"/>
      <c r="BBT156" s="4"/>
      <c r="BBU156" s="4"/>
      <c r="BBV156" s="4"/>
      <c r="BBW156" s="4"/>
      <c r="BBX156" s="4"/>
      <c r="BBY156" s="4"/>
      <c r="BBZ156" s="4"/>
      <c r="BCA156" s="4"/>
      <c r="BCB156" s="4"/>
      <c r="BCC156" s="4"/>
      <c r="BCD156" s="4"/>
      <c r="BCE156" s="4"/>
      <c r="BCF156" s="4"/>
      <c r="BCG156" s="4"/>
      <c r="BCH156" s="4"/>
      <c r="BCI156" s="4"/>
      <c r="BCJ156" s="4"/>
      <c r="BCK156" s="4"/>
      <c r="BCL156" s="4"/>
      <c r="BCM156" s="4"/>
      <c r="BCN156" s="4"/>
      <c r="BCO156" s="4"/>
      <c r="BCP156" s="4"/>
      <c r="BCQ156" s="4"/>
      <c r="BCR156" s="4"/>
      <c r="BCS156" s="4"/>
      <c r="BCT156" s="4"/>
      <c r="BCU156" s="4"/>
      <c r="BCV156" s="4"/>
      <c r="BCW156" s="4"/>
      <c r="BCX156" s="4"/>
      <c r="BCY156" s="4"/>
      <c r="BCZ156" s="4"/>
      <c r="BDA156" s="4"/>
      <c r="BDB156" s="4"/>
      <c r="BDC156" s="4"/>
      <c r="BDD156" s="4"/>
      <c r="BDE156" s="4"/>
      <c r="BDF156" s="4"/>
      <c r="BDG156" s="4"/>
      <c r="BDH156" s="4"/>
      <c r="BDI156" s="4"/>
      <c r="BDJ156" s="4"/>
      <c r="BDK156" s="4"/>
      <c r="BDL156" s="4"/>
      <c r="BDM156" s="4"/>
      <c r="BDN156" s="4"/>
      <c r="BDO156" s="4"/>
      <c r="BDP156" s="4"/>
      <c r="BDQ156" s="4"/>
      <c r="BDR156" s="4"/>
      <c r="BDS156" s="4"/>
      <c r="BDT156" s="4"/>
      <c r="BDU156" s="4"/>
      <c r="BDV156" s="4"/>
      <c r="BDW156" s="4"/>
      <c r="BDX156" s="4"/>
      <c r="BDY156" s="4"/>
      <c r="BDZ156" s="4"/>
      <c r="BEA156" s="4"/>
      <c r="BEB156" s="4"/>
      <c r="BEC156" s="4"/>
      <c r="BED156" s="4"/>
      <c r="BEE156" s="4"/>
      <c r="BEF156" s="4"/>
      <c r="BEG156" s="4"/>
      <c r="BEH156" s="4"/>
      <c r="BEI156" s="4"/>
      <c r="BEJ156" s="4"/>
      <c r="BEK156" s="4"/>
      <c r="BEL156" s="4"/>
      <c r="BEM156" s="4"/>
      <c r="BEN156" s="4"/>
      <c r="BEO156" s="4"/>
      <c r="BEP156" s="4"/>
      <c r="BEQ156" s="4"/>
      <c r="BER156" s="4"/>
      <c r="BES156" s="4"/>
      <c r="BET156" s="4"/>
      <c r="BEU156" s="4"/>
      <c r="BEV156" s="4"/>
      <c r="BEW156" s="4"/>
      <c r="BEX156" s="4"/>
      <c r="BEY156" s="4"/>
      <c r="BEZ156" s="4"/>
      <c r="BFA156" s="4"/>
      <c r="BFB156" s="4"/>
      <c r="BFC156" s="4"/>
      <c r="BFD156" s="4"/>
      <c r="BFE156" s="4"/>
      <c r="BFF156" s="4"/>
      <c r="BFG156" s="4"/>
      <c r="BFH156" s="4"/>
      <c r="BFI156" s="4"/>
      <c r="BFJ156" s="4"/>
      <c r="BFK156" s="4"/>
      <c r="BFL156" s="4"/>
      <c r="BFM156" s="4"/>
      <c r="BFN156" s="4"/>
      <c r="BFO156" s="4"/>
      <c r="BFP156" s="4"/>
      <c r="BFQ156" s="4"/>
      <c r="BFR156" s="4"/>
      <c r="BFS156" s="4"/>
      <c r="BFT156" s="4"/>
      <c r="BFU156" s="4"/>
      <c r="BFV156" s="4"/>
      <c r="BFW156" s="4"/>
      <c r="BFX156" s="4"/>
      <c r="BFY156" s="4"/>
      <c r="BFZ156" s="4"/>
      <c r="BGA156" s="4"/>
      <c r="BGB156" s="4"/>
      <c r="BGC156" s="4"/>
      <c r="BGD156" s="4"/>
      <c r="BGE156" s="4"/>
      <c r="BGF156" s="4"/>
      <c r="BGG156" s="4"/>
      <c r="BGH156" s="4"/>
      <c r="BGI156" s="4"/>
      <c r="BGJ156" s="4"/>
      <c r="BGK156" s="4"/>
      <c r="BGL156" s="4"/>
      <c r="BGM156" s="4"/>
      <c r="BGN156" s="4"/>
      <c r="BGO156" s="4"/>
      <c r="BGP156" s="4"/>
      <c r="BGQ156" s="4"/>
      <c r="BGR156" s="4"/>
      <c r="BGS156" s="4"/>
      <c r="BGT156" s="4"/>
      <c r="BGU156" s="4"/>
      <c r="BGV156" s="4"/>
      <c r="BGW156" s="4"/>
      <c r="BGX156" s="4"/>
      <c r="BGY156" s="4"/>
      <c r="BGZ156" s="4"/>
      <c r="BHA156" s="4"/>
      <c r="BHB156" s="4"/>
      <c r="BHC156" s="4"/>
      <c r="BHD156" s="4"/>
      <c r="BHE156" s="4"/>
      <c r="BHF156" s="4"/>
      <c r="BHG156" s="4"/>
      <c r="BHH156" s="4"/>
      <c r="BHI156" s="4"/>
      <c r="BHJ156" s="4"/>
      <c r="BHK156" s="4"/>
      <c r="BHL156" s="4"/>
      <c r="BHM156" s="4"/>
      <c r="BHN156" s="4"/>
      <c r="BHO156" s="4"/>
      <c r="BHP156" s="4"/>
      <c r="BHQ156" s="4"/>
      <c r="BHR156" s="4"/>
      <c r="BHS156" s="4"/>
      <c r="BHT156" s="4"/>
      <c r="BHU156" s="4"/>
      <c r="BHV156" s="4"/>
      <c r="BHW156" s="4"/>
      <c r="BHX156" s="4"/>
      <c r="BHY156" s="4"/>
      <c r="BHZ156" s="4"/>
      <c r="BIA156" s="4"/>
      <c r="BIB156" s="4"/>
      <c r="BIC156" s="4"/>
      <c r="BID156" s="4"/>
      <c r="BIE156" s="4"/>
      <c r="BIF156" s="4"/>
      <c r="BIG156" s="4"/>
      <c r="BIH156" s="4"/>
      <c r="BII156" s="4"/>
      <c r="BIJ156" s="4"/>
      <c r="BIK156" s="4"/>
      <c r="BIL156" s="4"/>
      <c r="BIM156" s="4"/>
      <c r="BIN156" s="4"/>
      <c r="BIO156" s="4"/>
      <c r="BIP156" s="4"/>
      <c r="BIQ156" s="4"/>
      <c r="BIR156" s="4"/>
      <c r="BIS156" s="4"/>
      <c r="BIT156" s="4"/>
      <c r="BIU156" s="4"/>
      <c r="BIV156" s="4"/>
      <c r="BIW156" s="4"/>
      <c r="BIX156" s="4"/>
      <c r="BIY156" s="4"/>
      <c r="BIZ156" s="4"/>
      <c r="BJA156" s="4"/>
      <c r="BJB156" s="4"/>
      <c r="BJC156" s="4"/>
      <c r="BJD156" s="4"/>
      <c r="BJE156" s="4"/>
      <c r="BJF156" s="4"/>
      <c r="BJG156" s="4"/>
      <c r="BJH156" s="4"/>
      <c r="BJI156" s="4"/>
      <c r="BJJ156" s="4"/>
      <c r="BJK156" s="4"/>
      <c r="BJL156" s="4"/>
      <c r="BJM156" s="4"/>
      <c r="BJN156" s="4"/>
      <c r="BJO156" s="4"/>
      <c r="BJP156" s="4"/>
      <c r="BJQ156" s="4"/>
      <c r="BJR156" s="4"/>
      <c r="BJS156" s="4"/>
      <c r="BJT156" s="4"/>
      <c r="BJU156" s="4"/>
      <c r="BJV156" s="4"/>
      <c r="BJW156" s="4"/>
      <c r="BJX156" s="4"/>
      <c r="BJY156" s="4"/>
      <c r="BJZ156" s="4"/>
      <c r="BKA156" s="4"/>
      <c r="BKB156" s="4"/>
      <c r="BKC156" s="4"/>
      <c r="BKD156" s="4"/>
      <c r="BKE156" s="4"/>
      <c r="BKF156" s="4"/>
      <c r="BKG156" s="4"/>
      <c r="BKH156" s="4"/>
      <c r="BKI156" s="4"/>
      <c r="BKJ156" s="4"/>
      <c r="BKK156" s="4"/>
      <c r="BKL156" s="4"/>
      <c r="BKM156" s="4"/>
      <c r="BKN156" s="4"/>
      <c r="BKO156" s="4"/>
      <c r="BKP156" s="4"/>
      <c r="BKQ156" s="4"/>
      <c r="BKR156" s="4"/>
      <c r="BKS156" s="4"/>
      <c r="BKT156" s="4"/>
      <c r="BKU156" s="4"/>
      <c r="BKV156" s="4"/>
      <c r="BKW156" s="4"/>
      <c r="BKX156" s="4"/>
      <c r="BKY156" s="4"/>
      <c r="BKZ156" s="4"/>
      <c r="BLA156" s="4"/>
      <c r="BLB156" s="4"/>
      <c r="BLC156" s="4"/>
      <c r="BLD156" s="4"/>
      <c r="BLE156" s="4"/>
      <c r="BLF156" s="4"/>
      <c r="BLG156" s="4"/>
      <c r="BLH156" s="4"/>
      <c r="BLI156" s="4"/>
      <c r="BLJ156" s="4"/>
      <c r="BLK156" s="4"/>
      <c r="BLL156" s="4"/>
      <c r="BLM156" s="4"/>
      <c r="BLN156" s="4"/>
      <c r="BLO156" s="4"/>
      <c r="BLP156" s="4"/>
      <c r="BLQ156" s="4"/>
      <c r="BLR156" s="4"/>
      <c r="BLS156" s="4"/>
      <c r="BLT156" s="4"/>
      <c r="BLU156" s="4"/>
      <c r="BLV156" s="4"/>
      <c r="BLW156" s="4"/>
      <c r="BLX156" s="4"/>
      <c r="BLY156" s="4"/>
      <c r="BLZ156" s="4"/>
      <c r="BMA156" s="4"/>
      <c r="BMB156" s="4"/>
      <c r="BMC156" s="4"/>
      <c r="BMD156" s="4"/>
      <c r="BME156" s="4"/>
      <c r="BMF156" s="4"/>
      <c r="BMG156" s="4"/>
      <c r="BMH156" s="4"/>
      <c r="BMI156" s="4"/>
      <c r="BMJ156" s="4"/>
      <c r="BMK156" s="4"/>
      <c r="BML156" s="4"/>
      <c r="BMM156" s="4"/>
      <c r="BMN156" s="4"/>
      <c r="BMO156" s="4"/>
      <c r="BMP156" s="4"/>
      <c r="BMQ156" s="4"/>
      <c r="BMR156" s="4"/>
      <c r="BMS156" s="4"/>
      <c r="BMT156" s="4"/>
      <c r="BMU156" s="4"/>
      <c r="BMV156" s="4"/>
      <c r="BMW156" s="4"/>
      <c r="BMX156" s="4"/>
      <c r="BMY156" s="4"/>
      <c r="BMZ156" s="4"/>
      <c r="BNA156" s="4"/>
      <c r="BNB156" s="4"/>
      <c r="BNC156" s="4"/>
      <c r="BND156" s="4"/>
      <c r="BNE156" s="4"/>
      <c r="BNF156" s="4"/>
      <c r="BNG156" s="4"/>
      <c r="BNH156" s="4"/>
      <c r="BNI156" s="4"/>
      <c r="BNJ156" s="4"/>
      <c r="BNK156" s="4"/>
      <c r="BNL156" s="4"/>
      <c r="BNM156" s="4"/>
      <c r="BNN156" s="4"/>
      <c r="BNO156" s="4"/>
      <c r="BNP156" s="4"/>
      <c r="BNQ156" s="4"/>
      <c r="BNR156" s="4"/>
      <c r="BNS156" s="4"/>
      <c r="BNT156" s="4"/>
      <c r="BNU156" s="4"/>
      <c r="BNV156" s="4"/>
      <c r="BNW156" s="4"/>
      <c r="BNX156" s="4"/>
      <c r="BNY156" s="4"/>
      <c r="BNZ156" s="4"/>
      <c r="BOA156" s="4"/>
      <c r="BOB156" s="4"/>
      <c r="BOC156" s="4"/>
      <c r="BOD156" s="4"/>
      <c r="BOE156" s="4"/>
      <c r="BOF156" s="4"/>
      <c r="BOG156" s="4"/>
      <c r="BOH156" s="4"/>
      <c r="BOI156" s="4"/>
      <c r="BOJ156" s="4"/>
      <c r="BOK156" s="4"/>
      <c r="BOL156" s="4"/>
      <c r="BOM156" s="4"/>
      <c r="BON156" s="4"/>
      <c r="BOO156" s="4"/>
      <c r="BOP156" s="4"/>
      <c r="BOQ156" s="4"/>
      <c r="BOR156" s="4"/>
      <c r="BOS156" s="4"/>
      <c r="BOT156" s="4"/>
      <c r="BOU156" s="4"/>
      <c r="BOV156" s="4"/>
      <c r="BOW156" s="4"/>
      <c r="BOX156" s="4"/>
      <c r="BOY156" s="4"/>
      <c r="BOZ156" s="4"/>
      <c r="BPA156" s="4"/>
      <c r="BPB156" s="4"/>
      <c r="BPC156" s="4"/>
      <c r="BPD156" s="4"/>
      <c r="BPE156" s="4"/>
      <c r="BPF156" s="4"/>
      <c r="BPG156" s="4"/>
      <c r="BPH156" s="4"/>
      <c r="BPI156" s="4"/>
      <c r="BPJ156" s="4"/>
      <c r="BPK156" s="4"/>
      <c r="BPL156" s="4"/>
      <c r="BPM156" s="4"/>
      <c r="BPN156" s="4"/>
      <c r="BPO156" s="4"/>
      <c r="BPP156" s="4"/>
      <c r="BPQ156" s="4"/>
      <c r="BPR156" s="4"/>
      <c r="BPS156" s="4"/>
      <c r="BPT156" s="4"/>
      <c r="BPU156" s="4"/>
      <c r="BPV156" s="4"/>
      <c r="BPW156" s="4"/>
      <c r="BPX156" s="4"/>
      <c r="BPY156" s="4"/>
      <c r="BPZ156" s="4"/>
      <c r="BQA156" s="4"/>
      <c r="BQB156" s="4"/>
      <c r="BQC156" s="4"/>
      <c r="BQD156" s="4"/>
      <c r="BQE156" s="4"/>
      <c r="BQF156" s="4"/>
      <c r="BQG156" s="4"/>
      <c r="BQH156" s="4"/>
      <c r="BQI156" s="4"/>
      <c r="BQJ156" s="4"/>
      <c r="BQK156" s="4"/>
      <c r="BQL156" s="4"/>
      <c r="BQM156" s="4"/>
      <c r="BQN156" s="4"/>
      <c r="BQO156" s="4"/>
      <c r="BQP156" s="4"/>
      <c r="BQQ156" s="4"/>
      <c r="BQR156" s="4"/>
      <c r="BQS156" s="4"/>
      <c r="BQT156" s="4"/>
      <c r="BQU156" s="4"/>
      <c r="BQV156" s="4"/>
      <c r="BQW156" s="4"/>
      <c r="BQX156" s="4"/>
      <c r="BQY156" s="4"/>
      <c r="BQZ156" s="4"/>
      <c r="BRA156" s="4"/>
      <c r="BRB156" s="4"/>
      <c r="BRC156" s="4"/>
      <c r="BRD156" s="4"/>
      <c r="BRE156" s="4"/>
      <c r="BRF156" s="4"/>
      <c r="BRG156" s="4"/>
      <c r="BRH156" s="4"/>
      <c r="BRI156" s="4"/>
      <c r="BRJ156" s="4"/>
      <c r="BRK156" s="4"/>
      <c r="BRL156" s="4"/>
      <c r="BRM156" s="4"/>
      <c r="BRN156" s="4"/>
      <c r="BRO156" s="4"/>
      <c r="BRP156" s="4"/>
      <c r="BRQ156" s="4"/>
      <c r="BRR156" s="4"/>
      <c r="BRS156" s="4"/>
      <c r="BRT156" s="4"/>
      <c r="BRU156" s="4"/>
      <c r="BRV156" s="4"/>
      <c r="BRW156" s="4"/>
      <c r="BRX156" s="4"/>
      <c r="BRY156" s="4"/>
      <c r="BRZ156" s="4"/>
      <c r="BSA156" s="4"/>
      <c r="BSB156" s="4"/>
      <c r="BSC156" s="4"/>
      <c r="BSD156" s="4"/>
      <c r="BSE156" s="4"/>
      <c r="BSF156" s="4"/>
      <c r="BSG156" s="4"/>
      <c r="BSH156" s="4"/>
      <c r="BSI156" s="4"/>
      <c r="BSJ156" s="4"/>
      <c r="BSK156" s="4"/>
      <c r="BSL156" s="4"/>
      <c r="BSM156" s="4"/>
      <c r="BSN156" s="4"/>
      <c r="BSO156" s="4"/>
      <c r="BSP156" s="4"/>
      <c r="BSQ156" s="4"/>
      <c r="BSR156" s="4"/>
      <c r="BSS156" s="4"/>
      <c r="BST156" s="4"/>
      <c r="BSU156" s="4"/>
      <c r="BSV156" s="4"/>
      <c r="BSW156" s="4"/>
      <c r="BSX156" s="4"/>
      <c r="BSY156" s="4"/>
      <c r="BSZ156" s="4"/>
      <c r="BTA156" s="4"/>
      <c r="BTB156" s="4"/>
      <c r="BTC156" s="4"/>
      <c r="BTD156" s="4"/>
      <c r="BTE156" s="4"/>
      <c r="BTF156" s="4"/>
      <c r="BTG156" s="4"/>
      <c r="BTH156" s="4"/>
      <c r="BTI156" s="4"/>
      <c r="BTJ156" s="4"/>
      <c r="BTK156" s="4"/>
      <c r="BTL156" s="4"/>
      <c r="BTM156" s="4"/>
      <c r="BTN156" s="4"/>
      <c r="BTO156" s="4"/>
      <c r="BTP156" s="4"/>
      <c r="BTQ156" s="4"/>
      <c r="BTR156" s="4"/>
      <c r="BTS156" s="4"/>
      <c r="BTT156" s="4"/>
      <c r="BTU156" s="4"/>
      <c r="BTV156" s="4"/>
      <c r="BTW156" s="4"/>
      <c r="BTX156" s="4"/>
      <c r="BTY156" s="4"/>
      <c r="BTZ156" s="4"/>
      <c r="BUA156" s="4"/>
      <c r="BUB156" s="4"/>
      <c r="BUC156" s="4"/>
      <c r="BUD156" s="4"/>
      <c r="BUE156" s="4"/>
      <c r="BUF156" s="4"/>
      <c r="BUG156" s="4"/>
      <c r="BUH156" s="4"/>
      <c r="BUI156" s="4"/>
      <c r="BUJ156" s="4"/>
      <c r="BUK156" s="4"/>
      <c r="BUL156" s="4"/>
      <c r="BUM156" s="4"/>
      <c r="BUN156" s="4"/>
      <c r="BUO156" s="4"/>
      <c r="BUP156" s="4"/>
      <c r="BUQ156" s="4"/>
      <c r="BUR156" s="4"/>
      <c r="BUS156" s="4"/>
      <c r="BUT156" s="4"/>
      <c r="BUU156" s="4"/>
      <c r="BUV156" s="4"/>
      <c r="BUW156" s="4"/>
      <c r="BUX156" s="4"/>
      <c r="BUY156" s="4"/>
      <c r="BUZ156" s="4"/>
      <c r="BVA156" s="4"/>
      <c r="BVB156" s="4"/>
      <c r="BVC156" s="4"/>
      <c r="BVD156" s="4"/>
      <c r="BVE156" s="4"/>
      <c r="BVF156" s="4"/>
      <c r="BVG156" s="4"/>
      <c r="BVH156" s="4"/>
      <c r="BVI156" s="4"/>
      <c r="BVJ156" s="4"/>
      <c r="BVK156" s="4"/>
      <c r="BVL156" s="4"/>
      <c r="BVM156" s="4"/>
      <c r="BVN156" s="4"/>
      <c r="BVO156" s="4"/>
      <c r="BVP156" s="4"/>
      <c r="BVQ156" s="4"/>
      <c r="BVR156" s="4"/>
      <c r="BVS156" s="4"/>
      <c r="BVT156" s="4"/>
      <c r="BVU156" s="4"/>
      <c r="BVV156" s="4"/>
      <c r="BVW156" s="4"/>
      <c r="BVX156" s="4"/>
      <c r="BVY156" s="4"/>
      <c r="BVZ156" s="4"/>
      <c r="BWA156" s="4"/>
      <c r="BWB156" s="4"/>
      <c r="BWC156" s="4"/>
      <c r="BWD156" s="4"/>
      <c r="BWE156" s="4"/>
      <c r="BWF156" s="4"/>
      <c r="BWG156" s="4"/>
      <c r="BWH156" s="4"/>
      <c r="BWI156" s="4"/>
      <c r="BWJ156" s="4"/>
      <c r="BWK156" s="4"/>
      <c r="BWL156" s="4"/>
      <c r="BWM156" s="4"/>
      <c r="BWN156" s="4"/>
      <c r="BWO156" s="4"/>
      <c r="BWP156" s="4"/>
      <c r="BWQ156" s="4"/>
      <c r="BWR156" s="4"/>
      <c r="BWS156" s="4"/>
      <c r="BWT156" s="4"/>
      <c r="BWU156" s="4"/>
      <c r="BWV156" s="4"/>
      <c r="BWW156" s="4"/>
      <c r="BWX156" s="4"/>
      <c r="BWY156" s="4"/>
      <c r="BWZ156" s="4"/>
      <c r="BXA156" s="4"/>
      <c r="BXB156" s="4"/>
      <c r="BXC156" s="4"/>
      <c r="BXD156" s="4"/>
      <c r="BXE156" s="4"/>
      <c r="BXF156" s="4"/>
      <c r="BXG156" s="4"/>
      <c r="BXH156" s="4"/>
      <c r="BXI156" s="4"/>
      <c r="BXJ156" s="4"/>
      <c r="BXK156" s="4"/>
      <c r="BXL156" s="4"/>
      <c r="BXM156" s="4"/>
      <c r="BXN156" s="4"/>
      <c r="BXO156" s="4"/>
      <c r="BXP156" s="4"/>
      <c r="BXQ156" s="4"/>
      <c r="BXR156" s="4"/>
      <c r="BXS156" s="4"/>
      <c r="BXT156" s="4"/>
      <c r="BXU156" s="4"/>
      <c r="BXV156" s="4"/>
      <c r="BXW156" s="4"/>
      <c r="BXX156" s="4"/>
      <c r="BXY156" s="4"/>
      <c r="BXZ156" s="4"/>
      <c r="BYA156" s="4"/>
      <c r="BYB156" s="4"/>
      <c r="BYC156" s="4"/>
      <c r="BYD156" s="4"/>
      <c r="BYE156" s="4"/>
      <c r="BYF156" s="4"/>
      <c r="BYG156" s="4"/>
      <c r="BYH156" s="4"/>
      <c r="BYI156" s="4"/>
      <c r="BYJ156" s="4"/>
      <c r="BYK156" s="4"/>
      <c r="BYL156" s="4"/>
      <c r="BYM156" s="4"/>
      <c r="BYN156" s="4"/>
      <c r="BYO156" s="4"/>
      <c r="BYP156" s="4"/>
      <c r="BYQ156" s="4"/>
      <c r="BYR156" s="4"/>
      <c r="BYS156" s="4"/>
      <c r="BYT156" s="4"/>
      <c r="BYU156" s="4"/>
      <c r="BYV156" s="4"/>
      <c r="BYW156" s="4"/>
      <c r="BYX156" s="4"/>
      <c r="BYY156" s="4"/>
      <c r="BYZ156" s="4"/>
      <c r="BZA156" s="4"/>
      <c r="BZB156" s="4"/>
      <c r="BZC156" s="4"/>
      <c r="BZD156" s="4"/>
      <c r="BZE156" s="4"/>
      <c r="BZF156" s="4"/>
      <c r="BZG156" s="4"/>
      <c r="BZH156" s="4"/>
      <c r="BZI156" s="4"/>
      <c r="BZJ156" s="4"/>
      <c r="BZK156" s="4"/>
      <c r="BZL156" s="4"/>
      <c r="BZM156" s="4"/>
      <c r="BZN156" s="4"/>
      <c r="BZO156" s="4"/>
      <c r="BZP156" s="4"/>
      <c r="BZQ156" s="4"/>
      <c r="BZR156" s="4"/>
      <c r="BZS156" s="4"/>
      <c r="BZT156" s="4"/>
      <c r="BZU156" s="4"/>
      <c r="BZV156" s="4"/>
      <c r="BZW156" s="4"/>
      <c r="BZX156" s="4"/>
      <c r="BZY156" s="4"/>
      <c r="BZZ156" s="4"/>
      <c r="CAA156" s="4"/>
      <c r="CAB156" s="4"/>
      <c r="CAC156" s="4"/>
      <c r="CAD156" s="4"/>
      <c r="CAE156" s="4"/>
      <c r="CAF156" s="4"/>
      <c r="CAG156" s="4"/>
      <c r="CAH156" s="4"/>
      <c r="CAI156" s="4"/>
      <c r="CAJ156" s="4"/>
      <c r="CAK156" s="4"/>
      <c r="CAL156" s="4"/>
      <c r="CAM156" s="4"/>
      <c r="CAN156" s="4"/>
      <c r="CAO156" s="4"/>
      <c r="CAP156" s="4"/>
      <c r="CAQ156" s="4"/>
      <c r="CAR156" s="4"/>
      <c r="CAS156" s="4"/>
      <c r="CAT156" s="4"/>
      <c r="CAU156" s="4"/>
      <c r="CAV156" s="4"/>
      <c r="CAW156" s="4"/>
      <c r="CAX156" s="4"/>
      <c r="CAY156" s="4"/>
      <c r="CAZ156" s="4"/>
      <c r="CBA156" s="4"/>
      <c r="CBB156" s="4"/>
      <c r="CBC156" s="4"/>
      <c r="CBD156" s="4"/>
      <c r="CBE156" s="4"/>
      <c r="CBF156" s="4"/>
      <c r="CBG156" s="4"/>
      <c r="CBH156" s="4"/>
      <c r="CBI156" s="4"/>
      <c r="CBJ156" s="4"/>
      <c r="CBK156" s="4"/>
      <c r="CBL156" s="4"/>
      <c r="CBM156" s="4"/>
      <c r="CBN156" s="4"/>
      <c r="CBO156" s="4"/>
      <c r="CBP156" s="4"/>
      <c r="CBQ156" s="4"/>
      <c r="CBR156" s="4"/>
      <c r="CBS156" s="4"/>
      <c r="CBT156" s="4"/>
      <c r="CBU156" s="4"/>
      <c r="CBV156" s="4"/>
      <c r="CBW156" s="4"/>
      <c r="CBX156" s="4"/>
      <c r="CBY156" s="4"/>
      <c r="CBZ156" s="4"/>
      <c r="CCA156" s="4"/>
      <c r="CCB156" s="4"/>
      <c r="CCC156" s="4"/>
      <c r="CCD156" s="4"/>
      <c r="CCE156" s="4"/>
      <c r="CCF156" s="4"/>
      <c r="CCG156" s="4"/>
      <c r="CCH156" s="4"/>
      <c r="CCI156" s="4"/>
      <c r="CCJ156" s="4"/>
      <c r="CCK156" s="4"/>
      <c r="CCL156" s="4"/>
      <c r="CCM156" s="4"/>
      <c r="CCN156" s="4"/>
      <c r="CCO156" s="4"/>
      <c r="CCP156" s="4"/>
      <c r="CCQ156" s="4"/>
      <c r="CCR156" s="4"/>
      <c r="CCS156" s="4"/>
      <c r="CCT156" s="4"/>
      <c r="CCU156" s="4"/>
      <c r="CCV156" s="4"/>
      <c r="CCW156" s="4"/>
      <c r="CCX156" s="4"/>
      <c r="CCY156" s="4"/>
      <c r="CCZ156" s="4"/>
      <c r="CDA156" s="4"/>
      <c r="CDB156" s="4"/>
      <c r="CDC156" s="4"/>
      <c r="CDD156" s="4"/>
      <c r="CDE156" s="4"/>
      <c r="CDF156" s="4"/>
      <c r="CDG156" s="4"/>
      <c r="CDH156" s="4"/>
      <c r="CDI156" s="4"/>
      <c r="CDJ156" s="4"/>
      <c r="CDK156" s="4"/>
      <c r="CDL156" s="4"/>
      <c r="CDM156" s="4"/>
      <c r="CDN156" s="4"/>
      <c r="CDO156" s="4"/>
      <c r="CDP156" s="4"/>
      <c r="CDQ156" s="4"/>
      <c r="CDR156" s="4"/>
      <c r="CDS156" s="4"/>
      <c r="CDT156" s="4"/>
      <c r="CDU156" s="4"/>
      <c r="CDV156" s="4"/>
      <c r="CDW156" s="4"/>
      <c r="CDX156" s="4"/>
      <c r="CDY156" s="4"/>
      <c r="CDZ156" s="4"/>
      <c r="CEA156" s="4"/>
      <c r="CEB156" s="4"/>
      <c r="CEC156" s="4"/>
      <c r="CED156" s="4"/>
      <c r="CEE156" s="4"/>
      <c r="CEF156" s="4"/>
      <c r="CEG156" s="4"/>
      <c r="CEH156" s="4"/>
      <c r="CEI156" s="4"/>
      <c r="CEJ156" s="4"/>
      <c r="CEK156" s="4"/>
      <c r="CEL156" s="4"/>
      <c r="CEM156" s="4"/>
      <c r="CEN156" s="4"/>
      <c r="CEO156" s="4"/>
      <c r="CEP156" s="4"/>
      <c r="CEQ156" s="4"/>
      <c r="CER156" s="4"/>
      <c r="CES156" s="4"/>
      <c r="CET156" s="4"/>
      <c r="CEU156" s="4"/>
      <c r="CEV156" s="4"/>
      <c r="CEW156" s="4"/>
      <c r="CEX156" s="4"/>
      <c r="CEY156" s="4"/>
      <c r="CEZ156" s="4"/>
      <c r="CFA156" s="4"/>
      <c r="CFB156" s="4"/>
      <c r="CFC156" s="4"/>
      <c r="CFD156" s="4"/>
      <c r="CFE156" s="4"/>
      <c r="CFF156" s="4"/>
      <c r="CFG156" s="4"/>
      <c r="CFH156" s="4"/>
      <c r="CFI156" s="4"/>
      <c r="CFJ156" s="4"/>
      <c r="CFK156" s="4"/>
      <c r="CFL156" s="4"/>
      <c r="CFM156" s="4"/>
      <c r="CFN156" s="4"/>
      <c r="CFO156" s="4"/>
      <c r="CFP156" s="4"/>
      <c r="CFQ156" s="4"/>
      <c r="CFR156" s="4"/>
      <c r="CFS156" s="4"/>
      <c r="CFT156" s="4"/>
      <c r="CFU156" s="4"/>
      <c r="CFV156" s="4"/>
      <c r="CFW156" s="4"/>
      <c r="CFX156" s="4"/>
      <c r="CFY156" s="4"/>
      <c r="CFZ156" s="4"/>
      <c r="CGA156" s="4"/>
      <c r="CGB156" s="4"/>
      <c r="CGC156" s="4"/>
      <c r="CGD156" s="4"/>
      <c r="CGE156" s="4"/>
      <c r="CGF156" s="4"/>
      <c r="CGG156" s="4"/>
      <c r="CGH156" s="4"/>
      <c r="CGI156" s="4"/>
      <c r="CGJ156" s="4"/>
      <c r="CGK156" s="4"/>
      <c r="CGL156" s="4"/>
      <c r="CGM156" s="4"/>
      <c r="CGN156" s="4"/>
      <c r="CGO156" s="4"/>
      <c r="CGP156" s="4"/>
      <c r="CGQ156" s="4"/>
      <c r="CGR156" s="4"/>
      <c r="CGS156" s="4"/>
      <c r="CGT156" s="4"/>
      <c r="CGU156" s="4"/>
      <c r="CGV156" s="4"/>
      <c r="CGW156" s="4"/>
      <c r="CGX156" s="4"/>
      <c r="CGY156" s="4"/>
      <c r="CGZ156" s="4"/>
      <c r="CHA156" s="4"/>
      <c r="CHB156" s="4"/>
      <c r="CHC156" s="4"/>
      <c r="CHD156" s="4"/>
      <c r="CHE156" s="4"/>
      <c r="CHF156" s="4"/>
      <c r="CHG156" s="4"/>
      <c r="CHH156" s="4"/>
      <c r="CHI156" s="4"/>
      <c r="CHJ156" s="4"/>
      <c r="CHK156" s="4"/>
      <c r="CHL156" s="4"/>
      <c r="CHM156" s="4"/>
      <c r="CHN156" s="4"/>
      <c r="CHO156" s="4"/>
      <c r="CHP156" s="4"/>
      <c r="CHQ156" s="4"/>
      <c r="CHR156" s="4"/>
      <c r="CHS156" s="4"/>
      <c r="CHT156" s="4"/>
      <c r="CHU156" s="4"/>
      <c r="CHV156" s="4"/>
      <c r="CHW156" s="4"/>
      <c r="CHX156" s="4"/>
      <c r="CHY156" s="4"/>
      <c r="CHZ156" s="4"/>
      <c r="CIA156" s="4"/>
      <c r="CIB156" s="4"/>
      <c r="CIC156" s="4"/>
      <c r="CID156" s="4"/>
      <c r="CIE156" s="4"/>
      <c r="CIF156" s="4"/>
      <c r="CIG156" s="4"/>
      <c r="CIH156" s="4"/>
      <c r="CII156" s="4"/>
      <c r="CIJ156" s="4"/>
      <c r="CIK156" s="4"/>
      <c r="CIL156" s="4"/>
      <c r="CIM156" s="4"/>
      <c r="CIN156" s="4"/>
      <c r="CIO156" s="4"/>
      <c r="CIP156" s="4"/>
      <c r="CIQ156" s="4"/>
      <c r="CIR156" s="4"/>
      <c r="CIS156" s="4"/>
      <c r="CIT156" s="4"/>
      <c r="CIU156" s="4"/>
      <c r="CIV156" s="4"/>
      <c r="CIW156" s="4"/>
      <c r="CIX156" s="4"/>
      <c r="CIY156" s="4"/>
      <c r="CIZ156" s="4"/>
      <c r="CJA156" s="4"/>
      <c r="CJB156" s="4"/>
      <c r="CJC156" s="4"/>
      <c r="CJD156" s="4"/>
      <c r="CJE156" s="4"/>
      <c r="CJF156" s="4"/>
      <c r="CJG156" s="4"/>
      <c r="CJH156" s="4"/>
      <c r="CJI156" s="4"/>
      <c r="CJJ156" s="4"/>
      <c r="CJK156" s="4"/>
      <c r="CJL156" s="4"/>
      <c r="CJM156" s="4"/>
      <c r="CJN156" s="4"/>
      <c r="CJO156" s="4"/>
      <c r="CJP156" s="4"/>
      <c r="CJQ156" s="4"/>
      <c r="CJR156" s="4"/>
      <c r="CJS156" s="4"/>
      <c r="CJT156" s="4"/>
      <c r="CJU156" s="4"/>
      <c r="CJV156" s="4"/>
      <c r="CJW156" s="4"/>
      <c r="CJX156" s="4"/>
      <c r="CJY156" s="4"/>
      <c r="CJZ156" s="4"/>
      <c r="CKA156" s="4"/>
      <c r="CKB156" s="4"/>
      <c r="CKC156" s="4"/>
      <c r="CKD156" s="4"/>
      <c r="CKE156" s="4"/>
      <c r="CKF156" s="4"/>
      <c r="CKG156" s="4"/>
      <c r="CKH156" s="4"/>
      <c r="CKI156" s="4"/>
      <c r="CKJ156" s="4"/>
      <c r="CKK156" s="4"/>
      <c r="CKL156" s="4"/>
      <c r="CKM156" s="4"/>
      <c r="CKN156" s="4"/>
      <c r="CKO156" s="4"/>
      <c r="CKP156" s="4"/>
      <c r="CKQ156" s="4"/>
      <c r="CKR156" s="4"/>
      <c r="CKS156" s="4"/>
      <c r="CKT156" s="4"/>
      <c r="CKU156" s="4"/>
      <c r="CKV156" s="4"/>
      <c r="CKW156" s="4"/>
      <c r="CKX156" s="4"/>
      <c r="CKY156" s="4"/>
      <c r="CKZ156" s="4"/>
      <c r="CLA156" s="4"/>
      <c r="CLB156" s="4"/>
      <c r="CLC156" s="4"/>
      <c r="CLD156" s="4"/>
      <c r="CLE156" s="4"/>
      <c r="CLF156" s="4"/>
      <c r="CLG156" s="4"/>
      <c r="CLH156" s="4"/>
      <c r="CLI156" s="4"/>
      <c r="CLJ156" s="4"/>
      <c r="CLK156" s="4"/>
      <c r="CLL156" s="4"/>
      <c r="CLM156" s="4"/>
      <c r="CLN156" s="4"/>
      <c r="CLO156" s="4"/>
      <c r="CLP156" s="4"/>
      <c r="CLQ156" s="4"/>
      <c r="CLR156" s="4"/>
      <c r="CLS156" s="4"/>
      <c r="CLT156" s="4"/>
      <c r="CLU156" s="4"/>
      <c r="CLV156" s="4"/>
      <c r="CLW156" s="4"/>
      <c r="CLX156" s="4"/>
      <c r="CLY156" s="4"/>
      <c r="CLZ156" s="4"/>
      <c r="CMA156" s="4"/>
      <c r="CMB156" s="4"/>
      <c r="CMC156" s="4"/>
      <c r="CMD156" s="4"/>
      <c r="CME156" s="4"/>
      <c r="CMF156" s="4"/>
      <c r="CMG156" s="4"/>
      <c r="CMH156" s="4"/>
      <c r="CMI156" s="4"/>
      <c r="CMJ156" s="4"/>
      <c r="CMK156" s="4"/>
      <c r="CML156" s="4"/>
      <c r="CMM156" s="4"/>
      <c r="CMN156" s="4"/>
      <c r="CMO156" s="4"/>
      <c r="CMP156" s="4"/>
      <c r="CMQ156" s="4"/>
      <c r="CMR156" s="4"/>
      <c r="CMS156" s="4"/>
      <c r="CMT156" s="4"/>
      <c r="CMU156" s="4"/>
      <c r="CMV156" s="4"/>
      <c r="CMW156" s="4"/>
      <c r="CMX156" s="4"/>
      <c r="CMY156" s="4"/>
      <c r="CMZ156" s="4"/>
      <c r="CNA156" s="4"/>
      <c r="CNB156" s="4"/>
      <c r="CNC156" s="4"/>
      <c r="CND156" s="4"/>
      <c r="CNE156" s="4"/>
      <c r="CNF156" s="4"/>
      <c r="CNG156" s="4"/>
      <c r="CNH156" s="4"/>
      <c r="CNI156" s="4"/>
      <c r="CNJ156" s="4"/>
      <c r="CNK156" s="4"/>
      <c r="CNL156" s="4"/>
      <c r="CNM156" s="4"/>
      <c r="CNN156" s="4"/>
      <c r="CNO156" s="4"/>
      <c r="CNP156" s="4"/>
      <c r="CNQ156" s="4"/>
      <c r="CNR156" s="4"/>
      <c r="CNS156" s="4"/>
      <c r="CNT156" s="4"/>
      <c r="CNU156" s="4"/>
      <c r="CNV156" s="4"/>
      <c r="CNW156" s="4"/>
      <c r="CNX156" s="4"/>
      <c r="CNY156" s="4"/>
      <c r="CNZ156" s="4"/>
      <c r="COA156" s="4"/>
      <c r="COB156" s="4"/>
      <c r="COC156" s="4"/>
      <c r="COD156" s="4"/>
      <c r="COE156" s="4"/>
      <c r="COF156" s="4"/>
      <c r="COG156" s="4"/>
      <c r="COH156" s="4"/>
      <c r="COI156" s="4"/>
      <c r="COJ156" s="4"/>
      <c r="COK156" s="4"/>
      <c r="COL156" s="4"/>
      <c r="COM156" s="4"/>
      <c r="CON156" s="4"/>
      <c r="COO156" s="4"/>
      <c r="COP156" s="4"/>
      <c r="COQ156" s="4"/>
      <c r="COR156" s="4"/>
      <c r="COS156" s="4"/>
      <c r="COT156" s="4"/>
      <c r="COU156" s="4"/>
      <c r="COV156" s="4"/>
      <c r="COW156" s="4"/>
      <c r="COX156" s="4"/>
      <c r="COY156" s="4"/>
      <c r="COZ156" s="4"/>
      <c r="CPA156" s="4"/>
      <c r="CPB156" s="4"/>
      <c r="CPC156" s="4"/>
      <c r="CPD156" s="4"/>
      <c r="CPE156" s="4"/>
      <c r="CPF156" s="4"/>
      <c r="CPG156" s="4"/>
      <c r="CPH156" s="4"/>
      <c r="CPI156" s="4"/>
      <c r="CPJ156" s="4"/>
      <c r="CPK156" s="4"/>
      <c r="CPL156" s="4"/>
      <c r="CPM156" s="4"/>
      <c r="CPN156" s="4"/>
      <c r="CPO156" s="4"/>
      <c r="CPP156" s="4"/>
      <c r="CPQ156" s="4"/>
      <c r="CPR156" s="4"/>
      <c r="CPS156" s="4"/>
      <c r="CPT156" s="4"/>
      <c r="CPU156" s="4"/>
      <c r="CPV156" s="4"/>
      <c r="CPW156" s="4"/>
      <c r="CPX156" s="4"/>
      <c r="CPY156" s="4"/>
      <c r="CPZ156" s="4"/>
      <c r="CQA156" s="4"/>
      <c r="CQB156" s="4"/>
      <c r="CQC156" s="4"/>
      <c r="CQD156" s="4"/>
      <c r="CQE156" s="4"/>
      <c r="CQF156" s="4"/>
      <c r="CQG156" s="4"/>
      <c r="CQH156" s="4"/>
      <c r="CQI156" s="4"/>
      <c r="CQJ156" s="4"/>
      <c r="CQK156" s="4"/>
      <c r="CQL156" s="4"/>
      <c r="CQM156" s="4"/>
      <c r="CQN156" s="4"/>
      <c r="CQO156" s="4"/>
      <c r="CQP156" s="4"/>
      <c r="CQQ156" s="4"/>
      <c r="CQR156" s="4"/>
      <c r="CQS156" s="4"/>
      <c r="CQT156" s="4"/>
      <c r="CQU156" s="4"/>
      <c r="CQV156" s="4"/>
      <c r="CQW156" s="4"/>
      <c r="CQX156" s="4"/>
      <c r="CQY156" s="4"/>
      <c r="CQZ156" s="4"/>
      <c r="CRA156" s="4"/>
      <c r="CRB156" s="4"/>
      <c r="CRC156" s="4"/>
      <c r="CRD156" s="4"/>
      <c r="CRE156" s="4"/>
      <c r="CRF156" s="4"/>
      <c r="CRG156" s="4"/>
      <c r="CRH156" s="4"/>
      <c r="CRI156" s="4"/>
      <c r="CRJ156" s="4"/>
      <c r="CRK156" s="4"/>
      <c r="CRL156" s="4"/>
      <c r="CRM156" s="4"/>
      <c r="CRN156" s="4"/>
      <c r="CRO156" s="4"/>
      <c r="CRP156" s="4"/>
      <c r="CRQ156" s="4"/>
      <c r="CRR156" s="4"/>
      <c r="CRS156" s="4"/>
      <c r="CRT156" s="4"/>
      <c r="CRU156" s="4"/>
      <c r="CRV156" s="4"/>
      <c r="CRW156" s="4"/>
      <c r="CRX156" s="4"/>
      <c r="CRY156" s="4"/>
      <c r="CRZ156" s="4"/>
      <c r="CSA156" s="4"/>
      <c r="CSB156" s="4"/>
      <c r="CSC156" s="4"/>
      <c r="CSD156" s="4"/>
      <c r="CSE156" s="4"/>
      <c r="CSF156" s="4"/>
      <c r="CSG156" s="4"/>
      <c r="CSH156" s="4"/>
      <c r="CSI156" s="4"/>
      <c r="CSJ156" s="4"/>
      <c r="CSK156" s="4"/>
      <c r="CSL156" s="4"/>
      <c r="CSM156" s="4"/>
      <c r="CSN156" s="4"/>
      <c r="CSO156" s="4"/>
      <c r="CSP156" s="4"/>
      <c r="CSQ156" s="4"/>
      <c r="CSR156" s="4"/>
      <c r="CSS156" s="4"/>
      <c r="CST156" s="4"/>
      <c r="CSU156" s="4"/>
      <c r="CSV156" s="4"/>
      <c r="CSW156" s="4"/>
      <c r="CSX156" s="4"/>
      <c r="CSY156" s="4"/>
      <c r="CSZ156" s="4"/>
      <c r="CTA156" s="4"/>
      <c r="CTB156" s="4"/>
      <c r="CTC156" s="4"/>
      <c r="CTD156" s="4"/>
      <c r="CTE156" s="4"/>
      <c r="CTF156" s="4"/>
      <c r="CTG156" s="4"/>
      <c r="CTH156" s="4"/>
      <c r="CTI156" s="4"/>
      <c r="CTJ156" s="4"/>
      <c r="CTK156" s="4"/>
      <c r="CTL156" s="4"/>
      <c r="CTM156" s="4"/>
      <c r="CTN156" s="4"/>
      <c r="CTO156" s="4"/>
      <c r="CTP156" s="4"/>
      <c r="CTQ156" s="4"/>
      <c r="CTR156" s="4"/>
      <c r="CTS156" s="4"/>
      <c r="CTT156" s="4"/>
      <c r="CTU156" s="4"/>
      <c r="CTV156" s="4"/>
      <c r="CTW156" s="4"/>
      <c r="CTX156" s="4"/>
      <c r="CTY156" s="4"/>
      <c r="CTZ156" s="4"/>
      <c r="CUA156" s="4"/>
      <c r="CUB156" s="4"/>
      <c r="CUC156" s="4"/>
      <c r="CUD156" s="4"/>
      <c r="CUE156" s="4"/>
      <c r="CUF156" s="4"/>
      <c r="CUG156" s="4"/>
      <c r="CUH156" s="4"/>
      <c r="CUI156" s="4"/>
      <c r="CUJ156" s="4"/>
      <c r="CUK156" s="4"/>
      <c r="CUL156" s="4"/>
      <c r="CUM156" s="4"/>
      <c r="CUN156" s="4"/>
      <c r="CUO156" s="4"/>
      <c r="CUP156" s="4"/>
      <c r="CUQ156" s="4"/>
      <c r="CUR156" s="4"/>
      <c r="CUS156" s="4"/>
      <c r="CUT156" s="4"/>
      <c r="CUU156" s="4"/>
      <c r="CUV156" s="4"/>
      <c r="CUW156" s="4"/>
      <c r="CUX156" s="4"/>
      <c r="CUY156" s="4"/>
      <c r="CUZ156" s="4"/>
      <c r="CVA156" s="4"/>
      <c r="CVB156" s="4"/>
      <c r="CVC156" s="4"/>
      <c r="CVD156" s="4"/>
      <c r="CVE156" s="4"/>
      <c r="CVF156" s="4"/>
      <c r="CVG156" s="4"/>
      <c r="CVH156" s="4"/>
      <c r="CVI156" s="4"/>
      <c r="CVJ156" s="4"/>
      <c r="CVK156" s="4"/>
      <c r="CVL156" s="4"/>
      <c r="CVM156" s="4"/>
      <c r="CVN156" s="4"/>
      <c r="CVO156" s="4"/>
      <c r="CVP156" s="4"/>
      <c r="CVQ156" s="4"/>
      <c r="CVR156" s="4"/>
      <c r="CVS156" s="4"/>
      <c r="CVT156" s="4"/>
      <c r="CVU156" s="4"/>
      <c r="CVV156" s="4"/>
      <c r="CVW156" s="4"/>
      <c r="CVX156" s="4"/>
      <c r="CVY156" s="4"/>
      <c r="CVZ156" s="4"/>
      <c r="CWA156" s="4"/>
      <c r="CWB156" s="4"/>
      <c r="CWC156" s="4"/>
      <c r="CWD156" s="4"/>
      <c r="CWE156" s="4"/>
      <c r="CWF156" s="4"/>
      <c r="CWG156" s="4"/>
      <c r="CWH156" s="4"/>
      <c r="CWI156" s="4"/>
      <c r="CWJ156" s="4"/>
      <c r="CWK156" s="4"/>
      <c r="CWL156" s="4"/>
      <c r="CWM156" s="4"/>
      <c r="CWN156" s="4"/>
      <c r="CWO156" s="4"/>
      <c r="CWP156" s="4"/>
      <c r="CWQ156" s="4"/>
      <c r="CWR156" s="4"/>
      <c r="CWS156" s="4"/>
      <c r="CWT156" s="4"/>
      <c r="CWU156" s="4"/>
      <c r="CWV156" s="4"/>
      <c r="CWW156" s="4"/>
      <c r="CWX156" s="4"/>
      <c r="CWY156" s="4"/>
      <c r="CWZ156" s="4"/>
      <c r="CXA156" s="4"/>
      <c r="CXB156" s="4"/>
      <c r="CXC156" s="4"/>
      <c r="CXD156" s="4"/>
      <c r="CXE156" s="4"/>
      <c r="CXF156" s="4"/>
      <c r="CXG156" s="4"/>
      <c r="CXH156" s="4"/>
      <c r="CXI156" s="4"/>
      <c r="CXJ156" s="4"/>
      <c r="CXK156" s="4"/>
      <c r="CXL156" s="4"/>
      <c r="CXM156" s="4"/>
      <c r="CXN156" s="4"/>
      <c r="CXO156" s="4"/>
      <c r="CXP156" s="4"/>
      <c r="CXQ156" s="4"/>
      <c r="CXR156" s="4"/>
      <c r="CXS156" s="4"/>
      <c r="CXT156" s="4"/>
      <c r="CXU156" s="4"/>
      <c r="CXV156" s="4"/>
      <c r="CXW156" s="4"/>
      <c r="CXX156" s="4"/>
      <c r="CXY156" s="4"/>
      <c r="CXZ156" s="4"/>
      <c r="CYA156" s="4"/>
      <c r="CYB156" s="4"/>
      <c r="CYC156" s="4"/>
      <c r="CYD156" s="4"/>
      <c r="CYE156" s="4"/>
      <c r="CYF156" s="4"/>
      <c r="CYG156" s="4"/>
      <c r="CYH156" s="4"/>
      <c r="CYI156" s="4"/>
      <c r="CYJ156" s="4"/>
      <c r="CYK156" s="4"/>
      <c r="CYL156" s="4"/>
      <c r="CYM156" s="4"/>
      <c r="CYN156" s="4"/>
      <c r="CYO156" s="4"/>
      <c r="CYP156" s="4"/>
      <c r="CYQ156" s="4"/>
      <c r="CYR156" s="4"/>
      <c r="CYS156" s="4"/>
      <c r="CYT156" s="4"/>
      <c r="CYU156" s="4"/>
      <c r="CYV156" s="4"/>
      <c r="CYW156" s="4"/>
      <c r="CYX156" s="4"/>
      <c r="CYY156" s="4"/>
      <c r="CYZ156" s="4"/>
      <c r="CZA156" s="4"/>
      <c r="CZB156" s="4"/>
      <c r="CZC156" s="4"/>
      <c r="CZD156" s="4"/>
      <c r="CZE156" s="4"/>
      <c r="CZF156" s="4"/>
      <c r="CZG156" s="4"/>
      <c r="CZH156" s="4"/>
      <c r="CZI156" s="4"/>
      <c r="CZJ156" s="4"/>
      <c r="CZK156" s="4"/>
      <c r="CZL156" s="4"/>
      <c r="CZM156" s="4"/>
      <c r="CZN156" s="4"/>
      <c r="CZO156" s="4"/>
      <c r="CZP156" s="4"/>
      <c r="CZQ156" s="4"/>
      <c r="CZR156" s="4"/>
      <c r="CZS156" s="4"/>
      <c r="CZT156" s="4"/>
      <c r="CZU156" s="4"/>
      <c r="CZV156" s="4"/>
      <c r="CZW156" s="4"/>
      <c r="CZX156" s="4"/>
      <c r="CZY156" s="4"/>
      <c r="CZZ156" s="4"/>
      <c r="DAA156" s="4"/>
      <c r="DAB156" s="4"/>
      <c r="DAC156" s="4"/>
      <c r="DAD156" s="4"/>
      <c r="DAE156" s="4"/>
      <c r="DAF156" s="4"/>
      <c r="DAG156" s="4"/>
      <c r="DAH156" s="4"/>
      <c r="DAI156" s="4"/>
      <c r="DAJ156" s="4"/>
      <c r="DAK156" s="4"/>
      <c r="DAL156" s="4"/>
      <c r="DAM156" s="4"/>
      <c r="DAN156" s="4"/>
      <c r="DAO156" s="4"/>
      <c r="DAP156" s="4"/>
      <c r="DAQ156" s="4"/>
      <c r="DAR156" s="4"/>
      <c r="DAS156" s="4"/>
      <c r="DAT156" s="4"/>
      <c r="DAU156" s="4"/>
      <c r="DAV156" s="4"/>
      <c r="DAW156" s="4"/>
      <c r="DAX156" s="4"/>
      <c r="DAY156" s="4"/>
      <c r="DAZ156" s="4"/>
      <c r="DBA156" s="4"/>
      <c r="DBB156" s="4"/>
      <c r="DBC156" s="4"/>
      <c r="DBD156" s="4"/>
      <c r="DBE156" s="4"/>
      <c r="DBF156" s="4"/>
      <c r="DBG156" s="4"/>
      <c r="DBH156" s="4"/>
      <c r="DBI156" s="4"/>
      <c r="DBJ156" s="4"/>
      <c r="DBK156" s="4"/>
      <c r="DBL156" s="4"/>
      <c r="DBM156" s="4"/>
      <c r="DBN156" s="4"/>
      <c r="DBO156" s="4"/>
      <c r="DBP156" s="4"/>
      <c r="DBQ156" s="4"/>
      <c r="DBR156" s="4"/>
      <c r="DBS156" s="4"/>
      <c r="DBT156" s="4"/>
      <c r="DBU156" s="4"/>
      <c r="DBV156" s="4"/>
      <c r="DBW156" s="4"/>
      <c r="DBX156" s="4"/>
      <c r="DBY156" s="4"/>
      <c r="DBZ156" s="4"/>
      <c r="DCA156" s="4"/>
      <c r="DCB156" s="4"/>
      <c r="DCC156" s="4"/>
      <c r="DCD156" s="4"/>
      <c r="DCE156" s="4"/>
      <c r="DCF156" s="4"/>
      <c r="DCG156" s="4"/>
      <c r="DCH156" s="4"/>
      <c r="DCI156" s="4"/>
      <c r="DCJ156" s="4"/>
      <c r="DCK156" s="4"/>
      <c r="DCL156" s="4"/>
      <c r="DCM156" s="4"/>
      <c r="DCN156" s="4"/>
      <c r="DCO156" s="4"/>
      <c r="DCP156" s="4"/>
      <c r="DCQ156" s="4"/>
      <c r="DCR156" s="4"/>
      <c r="DCS156" s="4"/>
      <c r="DCT156" s="4"/>
      <c r="DCU156" s="4"/>
      <c r="DCV156" s="4"/>
      <c r="DCW156" s="4"/>
      <c r="DCX156" s="4"/>
      <c r="DCY156" s="4"/>
      <c r="DCZ156" s="4"/>
      <c r="DDA156" s="4"/>
      <c r="DDB156" s="4"/>
      <c r="DDC156" s="4"/>
      <c r="DDD156" s="4"/>
      <c r="DDE156" s="4"/>
      <c r="DDF156" s="4"/>
      <c r="DDG156" s="4"/>
      <c r="DDH156" s="4"/>
      <c r="DDI156" s="4"/>
      <c r="DDJ156" s="4"/>
      <c r="DDK156" s="4"/>
      <c r="DDL156" s="4"/>
      <c r="DDM156" s="4"/>
      <c r="DDN156" s="4"/>
      <c r="DDO156" s="4"/>
      <c r="DDP156" s="4"/>
      <c r="DDQ156" s="4"/>
      <c r="DDR156" s="4"/>
      <c r="DDS156" s="4"/>
      <c r="DDT156" s="4"/>
      <c r="DDU156" s="4"/>
      <c r="DDV156" s="4"/>
      <c r="DDW156" s="4"/>
      <c r="DDX156" s="4"/>
      <c r="DDY156" s="4"/>
      <c r="DDZ156" s="4"/>
      <c r="DEA156" s="4"/>
      <c r="DEB156" s="4"/>
      <c r="DEC156" s="4"/>
      <c r="DED156" s="4"/>
      <c r="DEE156" s="4"/>
      <c r="DEF156" s="4"/>
      <c r="DEG156" s="4"/>
      <c r="DEH156" s="4"/>
      <c r="DEI156" s="4"/>
      <c r="DEJ156" s="4"/>
      <c r="DEK156" s="4"/>
      <c r="DEL156" s="4"/>
      <c r="DEM156" s="4"/>
      <c r="DEN156" s="4"/>
      <c r="DEO156" s="4"/>
      <c r="DEP156" s="4"/>
      <c r="DEQ156" s="4"/>
      <c r="DER156" s="4"/>
      <c r="DES156" s="4"/>
      <c r="DET156" s="4"/>
      <c r="DEU156" s="4"/>
      <c r="DEV156" s="4"/>
      <c r="DEW156" s="4"/>
      <c r="DEX156" s="4"/>
      <c r="DEY156" s="4"/>
      <c r="DEZ156" s="4"/>
      <c r="DFA156" s="4"/>
      <c r="DFB156" s="4"/>
      <c r="DFC156" s="4"/>
      <c r="DFD156" s="4"/>
      <c r="DFE156" s="4"/>
      <c r="DFF156" s="4"/>
      <c r="DFG156" s="4"/>
      <c r="DFH156" s="4"/>
      <c r="DFI156" s="4"/>
      <c r="DFJ156" s="4"/>
      <c r="DFK156" s="4"/>
      <c r="DFL156" s="4"/>
      <c r="DFM156" s="4"/>
      <c r="DFN156" s="4"/>
      <c r="DFO156" s="4"/>
      <c r="DFP156" s="4"/>
      <c r="DFQ156" s="4"/>
      <c r="DFR156" s="4"/>
      <c r="DFS156" s="4"/>
      <c r="DFT156" s="4"/>
      <c r="DFU156" s="4"/>
      <c r="DFV156" s="4"/>
      <c r="DFW156" s="4"/>
      <c r="DFX156" s="4"/>
      <c r="DFY156" s="4"/>
      <c r="DFZ156" s="4"/>
      <c r="DGA156" s="4"/>
      <c r="DGB156" s="4"/>
      <c r="DGC156" s="4"/>
      <c r="DGD156" s="4"/>
      <c r="DGE156" s="4"/>
      <c r="DGF156" s="4"/>
      <c r="DGG156" s="4"/>
      <c r="DGH156" s="4"/>
      <c r="DGI156" s="4"/>
      <c r="DGJ156" s="4"/>
      <c r="DGK156" s="4"/>
      <c r="DGL156" s="4"/>
      <c r="DGM156" s="4"/>
      <c r="DGN156" s="4"/>
      <c r="DGO156" s="4"/>
      <c r="DGP156" s="4"/>
      <c r="DGQ156" s="4"/>
      <c r="DGR156" s="4"/>
      <c r="DGS156" s="4"/>
      <c r="DGT156" s="4"/>
      <c r="DGU156" s="4"/>
      <c r="DGV156" s="4"/>
      <c r="DGW156" s="4"/>
      <c r="DGX156" s="4"/>
      <c r="DGY156" s="4"/>
      <c r="DGZ156" s="4"/>
      <c r="DHA156" s="4"/>
      <c r="DHB156" s="4"/>
      <c r="DHC156" s="4"/>
      <c r="DHD156" s="4"/>
      <c r="DHE156" s="4"/>
      <c r="DHF156" s="4"/>
      <c r="DHG156" s="4"/>
      <c r="DHH156" s="4"/>
      <c r="DHI156" s="4"/>
      <c r="DHJ156" s="4"/>
      <c r="DHK156" s="4"/>
      <c r="DHL156" s="4"/>
      <c r="DHM156" s="4"/>
      <c r="DHN156" s="4"/>
      <c r="DHO156" s="4"/>
      <c r="DHP156" s="4"/>
      <c r="DHQ156" s="4"/>
      <c r="DHR156" s="4"/>
      <c r="DHS156" s="4"/>
      <c r="DHT156" s="4"/>
      <c r="DHU156" s="4"/>
      <c r="DHV156" s="4"/>
      <c r="DHW156" s="4"/>
      <c r="DHX156" s="4"/>
      <c r="DHY156" s="4"/>
      <c r="DHZ156" s="4"/>
      <c r="DIA156" s="4"/>
      <c r="DIB156" s="4"/>
      <c r="DIC156" s="4"/>
      <c r="DID156" s="4"/>
      <c r="DIE156" s="4"/>
      <c r="DIF156" s="4"/>
      <c r="DIG156" s="4"/>
      <c r="DIH156" s="4"/>
      <c r="DII156" s="4"/>
      <c r="DIJ156" s="4"/>
      <c r="DIK156" s="4"/>
      <c r="DIL156" s="4"/>
      <c r="DIM156" s="4"/>
      <c r="DIN156" s="4"/>
      <c r="DIO156" s="4"/>
      <c r="DIP156" s="4"/>
      <c r="DIQ156" s="4"/>
      <c r="DIR156" s="4"/>
      <c r="DIS156" s="4"/>
      <c r="DIT156" s="4"/>
      <c r="DIU156" s="4"/>
      <c r="DIV156" s="4"/>
      <c r="DIW156" s="4"/>
      <c r="DIX156" s="4"/>
      <c r="DIY156" s="4"/>
      <c r="DIZ156" s="4"/>
      <c r="DJA156" s="4"/>
      <c r="DJB156" s="4"/>
      <c r="DJC156" s="4"/>
      <c r="DJD156" s="4"/>
      <c r="DJE156" s="4"/>
      <c r="DJF156" s="4"/>
      <c r="DJG156" s="4"/>
      <c r="DJH156" s="4"/>
      <c r="DJI156" s="4"/>
      <c r="DJJ156" s="4"/>
      <c r="DJK156" s="4"/>
      <c r="DJL156" s="4"/>
      <c r="DJM156" s="4"/>
      <c r="DJN156" s="4"/>
      <c r="DJO156" s="4"/>
      <c r="DJP156" s="4"/>
      <c r="DJQ156" s="4"/>
      <c r="DJR156" s="4"/>
      <c r="DJS156" s="4"/>
      <c r="DJT156" s="4"/>
      <c r="DJU156" s="4"/>
      <c r="DJV156" s="4"/>
      <c r="DJW156" s="4"/>
      <c r="DJX156" s="4"/>
      <c r="DJY156" s="4"/>
      <c r="DJZ156" s="4"/>
      <c r="DKA156" s="4"/>
      <c r="DKB156" s="4"/>
      <c r="DKC156" s="4"/>
      <c r="DKD156" s="4"/>
      <c r="DKE156" s="4"/>
      <c r="DKF156" s="4"/>
      <c r="DKG156" s="4"/>
      <c r="DKH156" s="4"/>
      <c r="DKI156" s="4"/>
      <c r="DKJ156" s="4"/>
      <c r="DKK156" s="4"/>
      <c r="DKL156" s="4"/>
      <c r="DKM156" s="4"/>
      <c r="DKN156" s="4"/>
      <c r="DKO156" s="4"/>
      <c r="DKP156" s="4"/>
      <c r="DKQ156" s="4"/>
      <c r="DKR156" s="4"/>
      <c r="DKS156" s="4"/>
      <c r="DKT156" s="4"/>
      <c r="DKU156" s="4"/>
      <c r="DKV156" s="4"/>
      <c r="DKW156" s="4"/>
      <c r="DKX156" s="4"/>
      <c r="DKY156" s="4"/>
      <c r="DKZ156" s="4"/>
      <c r="DLA156" s="4"/>
      <c r="DLB156" s="4"/>
      <c r="DLC156" s="4"/>
      <c r="DLD156" s="4"/>
      <c r="DLE156" s="4"/>
      <c r="DLF156" s="4"/>
      <c r="DLG156" s="4"/>
      <c r="DLH156" s="4"/>
      <c r="DLI156" s="4"/>
      <c r="DLJ156" s="4"/>
      <c r="DLK156" s="4"/>
      <c r="DLL156" s="4"/>
      <c r="DLM156" s="4"/>
      <c r="DLN156" s="4"/>
      <c r="DLO156" s="4"/>
      <c r="DLP156" s="4"/>
      <c r="DLQ156" s="4"/>
      <c r="DLR156" s="4"/>
      <c r="DLS156" s="4"/>
      <c r="DLT156" s="4"/>
      <c r="DLU156" s="4"/>
      <c r="DLV156" s="4"/>
      <c r="DLW156" s="4"/>
      <c r="DLX156" s="4"/>
      <c r="DLY156" s="4"/>
      <c r="DLZ156" s="4"/>
      <c r="DMA156" s="4"/>
      <c r="DMB156" s="4"/>
      <c r="DMC156" s="4"/>
      <c r="DMD156" s="4"/>
      <c r="DME156" s="4"/>
      <c r="DMF156" s="4"/>
      <c r="DMG156" s="4"/>
      <c r="DMH156" s="4"/>
      <c r="DMI156" s="4"/>
      <c r="DMJ156" s="4"/>
      <c r="DMK156" s="4"/>
      <c r="DML156" s="4"/>
      <c r="DMM156" s="4"/>
      <c r="DMN156" s="4"/>
      <c r="DMO156" s="4"/>
      <c r="DMP156" s="4"/>
      <c r="DMQ156" s="4"/>
      <c r="DMR156" s="4"/>
      <c r="DMS156" s="4"/>
      <c r="DMT156" s="4"/>
      <c r="DMU156" s="4"/>
      <c r="DMV156" s="4"/>
      <c r="DMW156" s="4"/>
      <c r="DMX156" s="4"/>
      <c r="DMY156" s="4"/>
      <c r="DMZ156" s="4"/>
      <c r="DNA156" s="4"/>
      <c r="DNB156" s="4"/>
      <c r="DNC156" s="4"/>
      <c r="DND156" s="4"/>
      <c r="DNE156" s="4"/>
      <c r="DNF156" s="4"/>
      <c r="DNG156" s="4"/>
      <c r="DNH156" s="4"/>
      <c r="DNI156" s="4"/>
      <c r="DNJ156" s="4"/>
      <c r="DNK156" s="4"/>
      <c r="DNL156" s="4"/>
      <c r="DNM156" s="4"/>
      <c r="DNN156" s="4"/>
      <c r="DNO156" s="4"/>
      <c r="DNP156" s="4"/>
      <c r="DNQ156" s="4"/>
      <c r="DNR156" s="4"/>
      <c r="DNS156" s="4"/>
      <c r="DNT156" s="4"/>
      <c r="DNU156" s="4"/>
      <c r="DNV156" s="4"/>
      <c r="DNW156" s="4"/>
      <c r="DNX156" s="4"/>
      <c r="DNY156" s="4"/>
      <c r="DNZ156" s="4"/>
      <c r="DOA156" s="4"/>
      <c r="DOB156" s="4"/>
      <c r="DOC156" s="4"/>
      <c r="DOD156" s="4"/>
      <c r="DOE156" s="4"/>
      <c r="DOF156" s="4"/>
      <c r="DOG156" s="4"/>
      <c r="DOH156" s="4"/>
      <c r="DOI156" s="4"/>
      <c r="DOJ156" s="4"/>
      <c r="DOK156" s="4"/>
      <c r="DOL156" s="4"/>
      <c r="DOM156" s="4"/>
      <c r="DON156" s="4"/>
      <c r="DOO156" s="4"/>
      <c r="DOP156" s="4"/>
      <c r="DOQ156" s="4"/>
      <c r="DOR156" s="4"/>
      <c r="DOS156" s="4"/>
      <c r="DOT156" s="4"/>
      <c r="DOU156" s="4"/>
      <c r="DOV156" s="4"/>
      <c r="DOW156" s="4"/>
      <c r="DOX156" s="4"/>
      <c r="DOY156" s="4"/>
      <c r="DOZ156" s="4"/>
      <c r="DPA156" s="4"/>
      <c r="DPB156" s="4"/>
      <c r="DPC156" s="4"/>
      <c r="DPD156" s="4"/>
      <c r="DPE156" s="4"/>
      <c r="DPF156" s="4"/>
      <c r="DPG156" s="4"/>
      <c r="DPH156" s="4"/>
      <c r="DPI156" s="4"/>
      <c r="DPJ156" s="4"/>
      <c r="DPK156" s="4"/>
      <c r="DPL156" s="4"/>
      <c r="DPM156" s="4"/>
      <c r="DPN156" s="4"/>
      <c r="DPO156" s="4"/>
      <c r="DPP156" s="4"/>
      <c r="DPQ156" s="4"/>
      <c r="DPR156" s="4"/>
      <c r="DPS156" s="4"/>
      <c r="DPT156" s="4"/>
      <c r="DPU156" s="4"/>
      <c r="DPV156" s="4"/>
      <c r="DPW156" s="4"/>
      <c r="DPX156" s="4"/>
      <c r="DPY156" s="4"/>
      <c r="DPZ156" s="4"/>
      <c r="DQA156" s="4"/>
      <c r="DQB156" s="4"/>
      <c r="DQC156" s="4"/>
      <c r="DQD156" s="4"/>
      <c r="DQE156" s="4"/>
      <c r="DQF156" s="4"/>
      <c r="DQG156" s="4"/>
      <c r="DQH156" s="4"/>
      <c r="DQI156" s="4"/>
      <c r="DQJ156" s="4"/>
      <c r="DQK156" s="4"/>
      <c r="DQL156" s="4"/>
      <c r="DQM156" s="4"/>
      <c r="DQN156" s="4"/>
      <c r="DQO156" s="4"/>
      <c r="DQP156" s="4"/>
      <c r="DQQ156" s="4"/>
      <c r="DQR156" s="4"/>
      <c r="DQS156" s="4"/>
      <c r="DQT156" s="4"/>
      <c r="DQU156" s="4"/>
      <c r="DQV156" s="4"/>
      <c r="DQW156" s="4"/>
      <c r="DQX156" s="4"/>
      <c r="DQY156" s="4"/>
      <c r="DQZ156" s="4"/>
      <c r="DRA156" s="4"/>
      <c r="DRB156" s="4"/>
      <c r="DRC156" s="4"/>
      <c r="DRD156" s="4"/>
      <c r="DRE156" s="4"/>
      <c r="DRF156" s="4"/>
      <c r="DRG156" s="4"/>
      <c r="DRH156" s="4"/>
      <c r="DRI156" s="4"/>
      <c r="DRJ156" s="4"/>
      <c r="DRK156" s="4"/>
      <c r="DRL156" s="4"/>
      <c r="DRM156" s="4"/>
      <c r="DRN156" s="4"/>
      <c r="DRO156" s="4"/>
      <c r="DRP156" s="4"/>
      <c r="DRQ156" s="4"/>
      <c r="DRR156" s="4"/>
      <c r="DRS156" s="4"/>
      <c r="DRT156" s="4"/>
      <c r="DRU156" s="4"/>
      <c r="DRV156" s="4"/>
      <c r="DRW156" s="4"/>
      <c r="DRX156" s="4"/>
      <c r="DRY156" s="4"/>
      <c r="DRZ156" s="4"/>
      <c r="DSA156" s="4"/>
      <c r="DSB156" s="4"/>
      <c r="DSC156" s="4"/>
      <c r="DSD156" s="4"/>
      <c r="DSE156" s="4"/>
      <c r="DSF156" s="4"/>
      <c r="DSG156" s="4"/>
      <c r="DSH156" s="4"/>
      <c r="DSI156" s="4"/>
      <c r="DSJ156" s="4"/>
      <c r="DSK156" s="4"/>
      <c r="DSL156" s="4"/>
      <c r="DSM156" s="4"/>
      <c r="DSN156" s="4"/>
      <c r="DSO156" s="4"/>
      <c r="DSP156" s="4"/>
      <c r="DSQ156" s="4"/>
      <c r="DSR156" s="4"/>
      <c r="DSS156" s="4"/>
      <c r="DST156" s="4"/>
      <c r="DSU156" s="4"/>
      <c r="DSV156" s="4"/>
      <c r="DSW156" s="4"/>
      <c r="DSX156" s="4"/>
      <c r="DSY156" s="4"/>
      <c r="DSZ156" s="4"/>
      <c r="DTA156" s="4"/>
      <c r="DTB156" s="4"/>
      <c r="DTC156" s="4"/>
      <c r="DTD156" s="4"/>
      <c r="DTE156" s="4"/>
      <c r="DTF156" s="4"/>
      <c r="DTG156" s="4"/>
      <c r="DTH156" s="4"/>
      <c r="DTI156" s="4"/>
      <c r="DTJ156" s="4"/>
      <c r="DTK156" s="4"/>
      <c r="DTL156" s="4"/>
      <c r="DTM156" s="4"/>
      <c r="DTN156" s="4"/>
      <c r="DTO156" s="4"/>
      <c r="DTP156" s="4"/>
      <c r="DTQ156" s="4"/>
      <c r="DTR156" s="4"/>
      <c r="DTS156" s="4"/>
      <c r="DTT156" s="4"/>
      <c r="DTU156" s="4"/>
      <c r="DTV156" s="4"/>
      <c r="DTW156" s="4"/>
      <c r="DTX156" s="4"/>
      <c r="DTY156" s="4"/>
      <c r="DTZ156" s="4"/>
      <c r="DUA156" s="4"/>
      <c r="DUB156" s="4"/>
      <c r="DUC156" s="4"/>
      <c r="DUD156" s="4"/>
      <c r="DUE156" s="4"/>
      <c r="DUF156" s="4"/>
      <c r="DUG156" s="4"/>
      <c r="DUH156" s="4"/>
      <c r="DUI156" s="4"/>
      <c r="DUJ156" s="4"/>
      <c r="DUK156" s="4"/>
      <c r="DUL156" s="4"/>
      <c r="DUM156" s="4"/>
      <c r="DUN156" s="4"/>
      <c r="DUO156" s="4"/>
      <c r="DUP156" s="4"/>
      <c r="DUQ156" s="4"/>
      <c r="DUR156" s="4"/>
      <c r="DUS156" s="4"/>
      <c r="DUT156" s="4"/>
      <c r="DUU156" s="4"/>
      <c r="DUV156" s="4"/>
      <c r="DUW156" s="4"/>
      <c r="DUX156" s="4"/>
      <c r="DUY156" s="4"/>
      <c r="DUZ156" s="4"/>
      <c r="DVA156" s="4"/>
      <c r="DVB156" s="4"/>
      <c r="DVC156" s="4"/>
      <c r="DVD156" s="4"/>
      <c r="DVE156" s="4"/>
      <c r="DVF156" s="4"/>
      <c r="DVG156" s="4"/>
      <c r="DVH156" s="4"/>
      <c r="DVI156" s="4"/>
      <c r="DVJ156" s="4"/>
      <c r="DVK156" s="4"/>
      <c r="DVL156" s="4"/>
      <c r="DVM156" s="4"/>
      <c r="DVN156" s="4"/>
      <c r="DVO156" s="4"/>
      <c r="DVP156" s="4"/>
      <c r="DVQ156" s="4"/>
      <c r="DVR156" s="4"/>
      <c r="DVS156" s="4"/>
      <c r="DVT156" s="4"/>
      <c r="DVU156" s="4"/>
      <c r="DVV156" s="4"/>
      <c r="DVW156" s="4"/>
      <c r="DVX156" s="4"/>
      <c r="DVY156" s="4"/>
      <c r="DVZ156" s="4"/>
      <c r="DWA156" s="4"/>
      <c r="DWB156" s="4"/>
      <c r="DWC156" s="4"/>
      <c r="DWD156" s="4"/>
      <c r="DWE156" s="4"/>
      <c r="DWF156" s="4"/>
      <c r="DWG156" s="4"/>
      <c r="DWH156" s="4"/>
      <c r="DWI156" s="4"/>
      <c r="DWJ156" s="4"/>
      <c r="DWK156" s="4"/>
      <c r="DWL156" s="4"/>
      <c r="DWM156" s="4"/>
      <c r="DWN156" s="4"/>
      <c r="DWO156" s="4"/>
      <c r="DWP156" s="4"/>
      <c r="DWQ156" s="4"/>
      <c r="DWR156" s="4"/>
      <c r="DWS156" s="4"/>
      <c r="DWT156" s="4"/>
      <c r="DWU156" s="4"/>
      <c r="DWV156" s="4"/>
      <c r="DWW156" s="4"/>
      <c r="DWX156" s="4"/>
      <c r="DWY156" s="4"/>
      <c r="DWZ156" s="4"/>
      <c r="DXA156" s="4"/>
      <c r="DXB156" s="4"/>
      <c r="DXC156" s="4"/>
      <c r="DXD156" s="4"/>
      <c r="DXE156" s="4"/>
      <c r="DXF156" s="4"/>
      <c r="DXG156" s="4"/>
      <c r="DXH156" s="4"/>
      <c r="DXI156" s="4"/>
      <c r="DXJ156" s="4"/>
      <c r="DXK156" s="4"/>
      <c r="DXL156" s="4"/>
      <c r="DXM156" s="4"/>
      <c r="DXN156" s="4"/>
      <c r="DXO156" s="4"/>
      <c r="DXP156" s="4"/>
      <c r="DXQ156" s="4"/>
      <c r="DXR156" s="4"/>
      <c r="DXS156" s="4"/>
      <c r="DXT156" s="4"/>
      <c r="DXU156" s="4"/>
      <c r="DXV156" s="4"/>
      <c r="DXW156" s="4"/>
      <c r="DXX156" s="4"/>
      <c r="DXY156" s="4"/>
      <c r="DXZ156" s="4"/>
      <c r="DYA156" s="4"/>
      <c r="DYB156" s="4"/>
      <c r="DYC156" s="4"/>
      <c r="DYD156" s="4"/>
      <c r="DYE156" s="4"/>
      <c r="DYF156" s="4"/>
      <c r="DYG156" s="4"/>
      <c r="DYH156" s="4"/>
      <c r="DYI156" s="4"/>
      <c r="DYJ156" s="4"/>
      <c r="DYK156" s="4"/>
      <c r="DYL156" s="4"/>
      <c r="DYM156" s="4"/>
      <c r="DYN156" s="4"/>
      <c r="DYO156" s="4"/>
      <c r="DYP156" s="4"/>
      <c r="DYQ156" s="4"/>
      <c r="DYR156" s="4"/>
      <c r="DYS156" s="4"/>
      <c r="DYT156" s="4"/>
      <c r="DYU156" s="4"/>
      <c r="DYV156" s="4"/>
      <c r="DYW156" s="4"/>
      <c r="DYX156" s="4"/>
      <c r="DYY156" s="4"/>
      <c r="DYZ156" s="4"/>
      <c r="DZA156" s="4"/>
      <c r="DZB156" s="4"/>
      <c r="DZC156" s="4"/>
      <c r="DZD156" s="4"/>
      <c r="DZE156" s="4"/>
      <c r="DZF156" s="4"/>
      <c r="DZG156" s="4"/>
      <c r="DZH156" s="4"/>
      <c r="DZI156" s="4"/>
      <c r="DZJ156" s="4"/>
      <c r="DZK156" s="4"/>
      <c r="DZL156" s="4"/>
      <c r="DZM156" s="4"/>
      <c r="DZN156" s="4"/>
      <c r="DZO156" s="4"/>
      <c r="DZP156" s="4"/>
      <c r="DZQ156" s="4"/>
      <c r="DZR156" s="4"/>
      <c r="DZS156" s="4"/>
      <c r="DZT156" s="4"/>
      <c r="DZU156" s="4"/>
      <c r="DZV156" s="4"/>
      <c r="DZW156" s="4"/>
      <c r="DZX156" s="4"/>
      <c r="DZY156" s="4"/>
      <c r="DZZ156" s="4"/>
      <c r="EAA156" s="4"/>
      <c r="EAB156" s="4"/>
      <c r="EAC156" s="4"/>
      <c r="EAD156" s="4"/>
      <c r="EAE156" s="4"/>
      <c r="EAF156" s="4"/>
      <c r="EAG156" s="4"/>
      <c r="EAH156" s="4"/>
      <c r="EAI156" s="4"/>
      <c r="EAJ156" s="4"/>
      <c r="EAK156" s="4"/>
      <c r="EAL156" s="4"/>
      <c r="EAM156" s="4"/>
      <c r="EAN156" s="4"/>
      <c r="EAO156" s="4"/>
      <c r="EAP156" s="4"/>
      <c r="EAQ156" s="4"/>
      <c r="EAR156" s="4"/>
      <c r="EAS156" s="4"/>
      <c r="EAT156" s="4"/>
      <c r="EAU156" s="4"/>
      <c r="EAV156" s="4"/>
      <c r="EAW156" s="4"/>
      <c r="EAX156" s="4"/>
      <c r="EAY156" s="4"/>
      <c r="EAZ156" s="4"/>
      <c r="EBA156" s="4"/>
      <c r="EBB156" s="4"/>
      <c r="EBC156" s="4"/>
      <c r="EBD156" s="4"/>
      <c r="EBE156" s="4"/>
      <c r="EBF156" s="4"/>
      <c r="EBG156" s="4"/>
      <c r="EBH156" s="4"/>
      <c r="EBI156" s="4"/>
      <c r="EBJ156" s="4"/>
      <c r="EBK156" s="4"/>
      <c r="EBL156" s="4"/>
      <c r="EBM156" s="4"/>
      <c r="EBN156" s="4"/>
      <c r="EBO156" s="4"/>
      <c r="EBP156" s="4"/>
      <c r="EBQ156" s="4"/>
      <c r="EBR156" s="4"/>
      <c r="EBS156" s="4"/>
      <c r="EBT156" s="4"/>
      <c r="EBU156" s="4"/>
      <c r="EBV156" s="4"/>
      <c r="EBW156" s="4"/>
      <c r="EBX156" s="4"/>
      <c r="EBY156" s="4"/>
      <c r="EBZ156" s="4"/>
      <c r="ECA156" s="4"/>
      <c r="ECB156" s="4"/>
      <c r="ECC156" s="4"/>
      <c r="ECD156" s="4"/>
      <c r="ECE156" s="4"/>
      <c r="ECF156" s="4"/>
      <c r="ECG156" s="4"/>
      <c r="ECH156" s="4"/>
      <c r="ECI156" s="4"/>
      <c r="ECJ156" s="4"/>
      <c r="ECK156" s="4"/>
      <c r="ECL156" s="4"/>
      <c r="ECM156" s="4"/>
      <c r="ECN156" s="4"/>
      <c r="ECO156" s="4"/>
      <c r="ECP156" s="4"/>
      <c r="ECQ156" s="4"/>
      <c r="ECR156" s="4"/>
      <c r="ECS156" s="4"/>
      <c r="ECT156" s="4"/>
      <c r="ECU156" s="4"/>
      <c r="ECV156" s="4"/>
      <c r="ECW156" s="4"/>
      <c r="ECX156" s="4"/>
      <c r="ECY156" s="4"/>
      <c r="ECZ156" s="4"/>
      <c r="EDA156" s="4"/>
      <c r="EDB156" s="4"/>
      <c r="EDC156" s="4"/>
      <c r="EDD156" s="4"/>
      <c r="EDE156" s="4"/>
      <c r="EDF156" s="4"/>
      <c r="EDG156" s="4"/>
      <c r="EDH156" s="4"/>
      <c r="EDI156" s="4"/>
      <c r="EDJ156" s="4"/>
      <c r="EDK156" s="4"/>
      <c r="EDL156" s="4"/>
      <c r="EDM156" s="4"/>
      <c r="EDN156" s="4"/>
      <c r="EDO156" s="4"/>
      <c r="EDP156" s="4"/>
      <c r="EDQ156" s="4"/>
      <c r="EDR156" s="4"/>
      <c r="EDS156" s="4"/>
      <c r="EDT156" s="4"/>
      <c r="EDU156" s="4"/>
      <c r="EDV156" s="4"/>
      <c r="EDW156" s="4"/>
      <c r="EDX156" s="4"/>
      <c r="EDY156" s="4"/>
      <c r="EDZ156" s="4"/>
      <c r="EEA156" s="4"/>
      <c r="EEB156" s="4"/>
      <c r="EEC156" s="4"/>
      <c r="EED156" s="4"/>
      <c r="EEE156" s="4"/>
      <c r="EEF156" s="4"/>
      <c r="EEG156" s="4"/>
      <c r="EEH156" s="4"/>
      <c r="EEI156" s="4"/>
      <c r="EEJ156" s="4"/>
      <c r="EEK156" s="4"/>
      <c r="EEL156" s="4"/>
      <c r="EEM156" s="4"/>
      <c r="EEN156" s="4"/>
      <c r="EEO156" s="4"/>
      <c r="EEP156" s="4"/>
      <c r="EEQ156" s="4"/>
      <c r="EER156" s="4"/>
      <c r="EES156" s="4"/>
      <c r="EET156" s="4"/>
      <c r="EEU156" s="4"/>
      <c r="EEV156" s="4"/>
      <c r="EEW156" s="4"/>
      <c r="EEX156" s="4"/>
      <c r="EEY156" s="4"/>
      <c r="EEZ156" s="4"/>
      <c r="EFA156" s="4"/>
      <c r="EFB156" s="4"/>
      <c r="EFC156" s="4"/>
      <c r="EFD156" s="4"/>
      <c r="EFE156" s="4"/>
      <c r="EFF156" s="4"/>
      <c r="EFG156" s="4"/>
      <c r="EFH156" s="4"/>
      <c r="EFI156" s="4"/>
      <c r="EFJ156" s="4"/>
      <c r="EFK156" s="4"/>
      <c r="EFL156" s="4"/>
      <c r="EFM156" s="4"/>
      <c r="EFN156" s="4"/>
      <c r="EFO156" s="4"/>
      <c r="EFP156" s="4"/>
      <c r="EFQ156" s="4"/>
      <c r="EFR156" s="4"/>
      <c r="EFS156" s="4"/>
      <c r="EFT156" s="4"/>
      <c r="EFU156" s="4"/>
      <c r="EFV156" s="4"/>
      <c r="EFW156" s="4"/>
      <c r="EFX156" s="4"/>
      <c r="EFY156" s="4"/>
      <c r="EFZ156" s="4"/>
      <c r="EGA156" s="4"/>
      <c r="EGB156" s="4"/>
      <c r="EGC156" s="4"/>
      <c r="EGD156" s="4"/>
      <c r="EGE156" s="4"/>
      <c r="EGF156" s="4"/>
      <c r="EGG156" s="4"/>
      <c r="EGH156" s="4"/>
      <c r="EGI156" s="4"/>
      <c r="EGJ156" s="4"/>
      <c r="EGK156" s="4"/>
      <c r="EGL156" s="4"/>
      <c r="EGM156" s="4"/>
      <c r="EGN156" s="4"/>
      <c r="EGO156" s="4"/>
      <c r="EGP156" s="4"/>
      <c r="EGQ156" s="4"/>
      <c r="EGR156" s="4"/>
      <c r="EGS156" s="4"/>
      <c r="EGT156" s="4"/>
      <c r="EGU156" s="4"/>
      <c r="EGV156" s="4"/>
      <c r="EGW156" s="4"/>
      <c r="EGX156" s="4"/>
      <c r="EGY156" s="4"/>
      <c r="EGZ156" s="4"/>
      <c r="EHA156" s="4"/>
      <c r="EHB156" s="4"/>
      <c r="EHC156" s="4"/>
      <c r="EHD156" s="4"/>
      <c r="EHE156" s="4"/>
      <c r="EHF156" s="4"/>
      <c r="EHG156" s="4"/>
      <c r="EHH156" s="4"/>
      <c r="EHI156" s="4"/>
      <c r="EHJ156" s="4"/>
      <c r="EHK156" s="4"/>
      <c r="EHL156" s="4"/>
      <c r="EHM156" s="4"/>
      <c r="EHN156" s="4"/>
      <c r="EHO156" s="4"/>
      <c r="EHP156" s="4"/>
      <c r="EHQ156" s="4"/>
      <c r="EHR156" s="4"/>
      <c r="EHS156" s="4"/>
      <c r="EHT156" s="4"/>
      <c r="EHU156" s="4"/>
      <c r="EHV156" s="4"/>
      <c r="EHW156" s="4"/>
      <c r="EHX156" s="4"/>
      <c r="EHY156" s="4"/>
      <c r="EHZ156" s="4"/>
      <c r="EIA156" s="4"/>
      <c r="EIB156" s="4"/>
      <c r="EIC156" s="4"/>
      <c r="EID156" s="4"/>
      <c r="EIE156" s="4"/>
      <c r="EIF156" s="4"/>
      <c r="EIG156" s="4"/>
      <c r="EIH156" s="4"/>
      <c r="EII156" s="4"/>
      <c r="EIJ156" s="4"/>
      <c r="EIK156" s="4"/>
      <c r="EIL156" s="4"/>
      <c r="EIM156" s="4"/>
      <c r="EIN156" s="4"/>
      <c r="EIO156" s="4"/>
      <c r="EIP156" s="4"/>
      <c r="EIQ156" s="4"/>
      <c r="EIR156" s="4"/>
      <c r="EIS156" s="4"/>
      <c r="EIT156" s="4"/>
      <c r="EIU156" s="4"/>
      <c r="EIV156" s="4"/>
      <c r="EIW156" s="4"/>
      <c r="EIX156" s="4"/>
      <c r="EIY156" s="4"/>
      <c r="EIZ156" s="4"/>
      <c r="EJA156" s="4"/>
      <c r="EJB156" s="4"/>
      <c r="EJC156" s="4"/>
      <c r="EJD156" s="4"/>
      <c r="EJE156" s="4"/>
      <c r="EJF156" s="4"/>
      <c r="EJG156" s="4"/>
      <c r="EJH156" s="4"/>
      <c r="EJI156" s="4"/>
      <c r="EJJ156" s="4"/>
      <c r="EJK156" s="4"/>
      <c r="EJL156" s="4"/>
      <c r="EJM156" s="4"/>
      <c r="EJN156" s="4"/>
      <c r="EJO156" s="4"/>
      <c r="EJP156" s="4"/>
      <c r="EJQ156" s="4"/>
      <c r="EJR156" s="4"/>
      <c r="EJS156" s="4"/>
      <c r="EJT156" s="4"/>
      <c r="EJU156" s="4"/>
      <c r="EJV156" s="4"/>
      <c r="EJW156" s="4"/>
      <c r="EJX156" s="4"/>
      <c r="EJY156" s="4"/>
      <c r="EJZ156" s="4"/>
      <c r="EKA156" s="4"/>
      <c r="EKB156" s="4"/>
      <c r="EKC156" s="4"/>
      <c r="EKD156" s="4"/>
      <c r="EKE156" s="4"/>
      <c r="EKF156" s="4"/>
      <c r="EKG156" s="4"/>
      <c r="EKH156" s="4"/>
      <c r="EKI156" s="4"/>
      <c r="EKJ156" s="4"/>
      <c r="EKK156" s="4"/>
      <c r="EKL156" s="4"/>
      <c r="EKM156" s="4"/>
      <c r="EKN156" s="4"/>
      <c r="EKO156" s="4"/>
      <c r="EKP156" s="4"/>
      <c r="EKQ156" s="4"/>
      <c r="EKR156" s="4"/>
      <c r="EKS156" s="4"/>
      <c r="EKT156" s="4"/>
      <c r="EKU156" s="4"/>
      <c r="EKV156" s="4"/>
      <c r="EKW156" s="4"/>
      <c r="EKX156" s="4"/>
      <c r="EKY156" s="4"/>
      <c r="EKZ156" s="4"/>
      <c r="ELA156" s="4"/>
      <c r="ELB156" s="4"/>
      <c r="ELC156" s="4"/>
      <c r="ELD156" s="4"/>
      <c r="ELE156" s="4"/>
      <c r="ELF156" s="4"/>
      <c r="ELG156" s="4"/>
      <c r="ELH156" s="4"/>
      <c r="ELI156" s="4"/>
      <c r="ELJ156" s="4"/>
      <c r="ELK156" s="4"/>
      <c r="ELL156" s="4"/>
      <c r="ELM156" s="4"/>
      <c r="ELN156" s="4"/>
      <c r="ELO156" s="4"/>
      <c r="ELP156" s="4"/>
      <c r="ELQ156" s="4"/>
      <c r="ELR156" s="4"/>
      <c r="ELS156" s="4"/>
      <c r="ELT156" s="4"/>
      <c r="ELU156" s="4"/>
      <c r="ELV156" s="4"/>
      <c r="ELW156" s="4"/>
      <c r="ELX156" s="4"/>
      <c r="ELY156" s="4"/>
      <c r="ELZ156" s="4"/>
      <c r="EMA156" s="4"/>
      <c r="EMB156" s="4"/>
      <c r="EMC156" s="4"/>
      <c r="EMD156" s="4"/>
      <c r="EME156" s="4"/>
      <c r="EMF156" s="4"/>
      <c r="EMG156" s="4"/>
      <c r="EMH156" s="4"/>
      <c r="EMI156" s="4"/>
      <c r="EMJ156" s="4"/>
      <c r="EMK156" s="4"/>
      <c r="EML156" s="4"/>
      <c r="EMM156" s="4"/>
      <c r="EMN156" s="4"/>
      <c r="EMO156" s="4"/>
      <c r="EMP156" s="4"/>
      <c r="EMQ156" s="4"/>
      <c r="EMR156" s="4"/>
      <c r="EMS156" s="4"/>
      <c r="EMT156" s="4"/>
      <c r="EMU156" s="4"/>
      <c r="EMV156" s="4"/>
      <c r="EMW156" s="4"/>
      <c r="EMX156" s="4"/>
      <c r="EMY156" s="4"/>
      <c r="EMZ156" s="4"/>
      <c r="ENA156" s="4"/>
      <c r="ENB156" s="4"/>
      <c r="ENC156" s="4"/>
      <c r="END156" s="4"/>
      <c r="ENE156" s="4"/>
      <c r="ENF156" s="4"/>
      <c r="ENG156" s="4"/>
      <c r="ENH156" s="4"/>
      <c r="ENI156" s="4"/>
      <c r="ENJ156" s="4"/>
      <c r="ENK156" s="4"/>
      <c r="ENL156" s="4"/>
      <c r="ENM156" s="4"/>
      <c r="ENN156" s="4"/>
      <c r="ENO156" s="4"/>
      <c r="ENP156" s="4"/>
      <c r="ENQ156" s="4"/>
      <c r="ENR156" s="4"/>
      <c r="ENS156" s="4"/>
      <c r="ENT156" s="4"/>
      <c r="ENU156" s="4"/>
      <c r="ENV156" s="4"/>
      <c r="ENW156" s="4"/>
      <c r="ENX156" s="4"/>
      <c r="ENY156" s="4"/>
      <c r="ENZ156" s="4"/>
      <c r="EOA156" s="4"/>
      <c r="EOB156" s="4"/>
      <c r="EOC156" s="4"/>
      <c r="EOD156" s="4"/>
      <c r="EOE156" s="4"/>
      <c r="EOF156" s="4"/>
      <c r="EOG156" s="4"/>
      <c r="EOH156" s="4"/>
      <c r="EOI156" s="4"/>
      <c r="EOJ156" s="4"/>
      <c r="EOK156" s="4"/>
      <c r="EOL156" s="4"/>
      <c r="EOM156" s="4"/>
      <c r="EON156" s="4"/>
      <c r="EOO156" s="4"/>
      <c r="EOP156" s="4"/>
      <c r="EOQ156" s="4"/>
      <c r="EOR156" s="4"/>
      <c r="EOS156" s="4"/>
      <c r="EOT156" s="4"/>
      <c r="EOU156" s="4"/>
      <c r="EOV156" s="4"/>
      <c r="EOW156" s="4"/>
      <c r="EOX156" s="4"/>
      <c r="EOY156" s="4"/>
      <c r="EOZ156" s="4"/>
      <c r="EPA156" s="4"/>
      <c r="EPB156" s="4"/>
      <c r="EPC156" s="4"/>
      <c r="EPD156" s="4"/>
      <c r="EPE156" s="4"/>
      <c r="EPF156" s="4"/>
      <c r="EPG156" s="4"/>
      <c r="EPH156" s="4"/>
      <c r="EPI156" s="4"/>
      <c r="EPJ156" s="4"/>
      <c r="EPK156" s="4"/>
      <c r="EPL156" s="4"/>
      <c r="EPM156" s="4"/>
      <c r="EPN156" s="4"/>
      <c r="EPO156" s="4"/>
      <c r="EPP156" s="4"/>
      <c r="EPQ156" s="4"/>
      <c r="EPR156" s="4"/>
      <c r="EPS156" s="4"/>
      <c r="EPT156" s="4"/>
      <c r="EPU156" s="4"/>
      <c r="EPV156" s="4"/>
      <c r="EPW156" s="4"/>
      <c r="EPX156" s="4"/>
      <c r="EPY156" s="4"/>
      <c r="EPZ156" s="4"/>
      <c r="EQA156" s="4"/>
      <c r="EQB156" s="4"/>
      <c r="EQC156" s="4"/>
      <c r="EQD156" s="4"/>
      <c r="EQE156" s="4"/>
      <c r="EQF156" s="4"/>
      <c r="EQG156" s="4"/>
      <c r="EQH156" s="4"/>
      <c r="EQI156" s="4"/>
      <c r="EQJ156" s="4"/>
      <c r="EQK156" s="4"/>
      <c r="EQL156" s="4"/>
      <c r="EQM156" s="4"/>
      <c r="EQN156" s="4"/>
      <c r="EQO156" s="4"/>
      <c r="EQP156" s="4"/>
      <c r="EQQ156" s="4"/>
      <c r="EQR156" s="4"/>
      <c r="EQS156" s="4"/>
      <c r="EQT156" s="4"/>
      <c r="EQU156" s="4"/>
      <c r="EQV156" s="4"/>
      <c r="EQW156" s="4"/>
      <c r="EQX156" s="4"/>
      <c r="EQY156" s="4"/>
      <c r="EQZ156" s="4"/>
      <c r="ERA156" s="4"/>
      <c r="ERB156" s="4"/>
      <c r="ERC156" s="4"/>
      <c r="ERD156" s="4"/>
      <c r="ERE156" s="4"/>
      <c r="ERF156" s="4"/>
      <c r="ERG156" s="4"/>
      <c r="ERH156" s="4"/>
      <c r="ERI156" s="4"/>
      <c r="ERJ156" s="4"/>
      <c r="ERK156" s="4"/>
      <c r="ERL156" s="4"/>
      <c r="ERM156" s="4"/>
      <c r="ERN156" s="4"/>
      <c r="ERO156" s="4"/>
      <c r="ERP156" s="4"/>
      <c r="ERQ156" s="4"/>
      <c r="ERR156" s="4"/>
      <c r="ERS156" s="4"/>
      <c r="ERT156" s="4"/>
      <c r="ERU156" s="4"/>
      <c r="ERV156" s="4"/>
      <c r="ERW156" s="4"/>
      <c r="ERX156" s="4"/>
      <c r="ERY156" s="4"/>
      <c r="ERZ156" s="4"/>
      <c r="ESA156" s="4"/>
      <c r="ESB156" s="4"/>
      <c r="ESC156" s="4"/>
      <c r="ESD156" s="4"/>
      <c r="ESE156" s="4"/>
      <c r="ESF156" s="4"/>
      <c r="ESG156" s="4"/>
      <c r="ESH156" s="4"/>
      <c r="ESI156" s="4"/>
      <c r="ESJ156" s="4"/>
      <c r="ESK156" s="4"/>
      <c r="ESL156" s="4"/>
      <c r="ESM156" s="4"/>
      <c r="ESN156" s="4"/>
      <c r="ESO156" s="4"/>
      <c r="ESP156" s="4"/>
      <c r="ESQ156" s="4"/>
      <c r="ESR156" s="4"/>
      <c r="ESS156" s="4"/>
      <c r="EST156" s="4"/>
      <c r="ESU156" s="4"/>
      <c r="ESV156" s="4"/>
      <c r="ESW156" s="4"/>
      <c r="ESX156" s="4"/>
      <c r="ESY156" s="4"/>
      <c r="ESZ156" s="4"/>
      <c r="ETA156" s="4"/>
      <c r="ETB156" s="4"/>
      <c r="ETC156" s="4"/>
      <c r="ETD156" s="4"/>
      <c r="ETE156" s="4"/>
      <c r="ETF156" s="4"/>
      <c r="ETG156" s="4"/>
      <c r="ETH156" s="4"/>
      <c r="ETI156" s="4"/>
      <c r="ETJ156" s="4"/>
      <c r="ETK156" s="4"/>
      <c r="ETL156" s="4"/>
      <c r="ETM156" s="4"/>
      <c r="ETN156" s="4"/>
      <c r="ETO156" s="4"/>
      <c r="ETP156" s="4"/>
      <c r="ETQ156" s="4"/>
      <c r="ETR156" s="4"/>
      <c r="ETS156" s="4"/>
      <c r="ETT156" s="4"/>
      <c r="ETU156" s="4"/>
      <c r="ETV156" s="4"/>
      <c r="ETW156" s="4"/>
      <c r="ETX156" s="4"/>
      <c r="ETY156" s="4"/>
      <c r="ETZ156" s="4"/>
      <c r="EUA156" s="4"/>
      <c r="EUB156" s="4"/>
      <c r="EUC156" s="4"/>
      <c r="EUD156" s="4"/>
      <c r="EUE156" s="4"/>
      <c r="EUF156" s="4"/>
      <c r="EUG156" s="4"/>
      <c r="EUH156" s="4"/>
      <c r="EUI156" s="4"/>
      <c r="EUJ156" s="4"/>
      <c r="EUK156" s="4"/>
      <c r="EUL156" s="4"/>
      <c r="EUM156" s="4"/>
      <c r="EUN156" s="4"/>
      <c r="EUO156" s="4"/>
      <c r="EUP156" s="4"/>
      <c r="EUQ156" s="4"/>
      <c r="EUR156" s="4"/>
      <c r="EUS156" s="4"/>
      <c r="EUT156" s="4"/>
      <c r="EUU156" s="4"/>
      <c r="EUV156" s="4"/>
      <c r="EUW156" s="4"/>
      <c r="EUX156" s="4"/>
      <c r="EUY156" s="4"/>
      <c r="EUZ156" s="4"/>
      <c r="EVA156" s="4"/>
      <c r="EVB156" s="4"/>
      <c r="EVC156" s="4"/>
      <c r="EVD156" s="4"/>
      <c r="EVE156" s="4"/>
      <c r="EVF156" s="4"/>
      <c r="EVG156" s="4"/>
      <c r="EVH156" s="4"/>
      <c r="EVI156" s="4"/>
      <c r="EVJ156" s="4"/>
      <c r="EVK156" s="4"/>
      <c r="EVL156" s="4"/>
      <c r="EVM156" s="4"/>
      <c r="EVN156" s="4"/>
      <c r="EVO156" s="4"/>
      <c r="EVP156" s="4"/>
      <c r="EVQ156" s="4"/>
      <c r="EVR156" s="4"/>
      <c r="EVS156" s="4"/>
      <c r="EVT156" s="4"/>
      <c r="EVU156" s="4"/>
      <c r="EVV156" s="4"/>
      <c r="EVW156" s="4"/>
      <c r="EVX156" s="4"/>
      <c r="EVY156" s="4"/>
      <c r="EVZ156" s="4"/>
      <c r="EWA156" s="4"/>
      <c r="EWB156" s="4"/>
      <c r="EWC156" s="4"/>
      <c r="EWD156" s="4"/>
      <c r="EWE156" s="4"/>
      <c r="EWF156" s="4"/>
      <c r="EWG156" s="4"/>
      <c r="EWH156" s="4"/>
      <c r="EWI156" s="4"/>
      <c r="EWJ156" s="4"/>
      <c r="EWK156" s="4"/>
      <c r="EWL156" s="4"/>
      <c r="EWM156" s="4"/>
      <c r="EWN156" s="4"/>
      <c r="EWO156" s="4"/>
      <c r="EWP156" s="4"/>
      <c r="EWQ156" s="4"/>
      <c r="EWR156" s="4"/>
      <c r="EWS156" s="4"/>
      <c r="EWT156" s="4"/>
      <c r="EWU156" s="4"/>
      <c r="EWV156" s="4"/>
      <c r="EWW156" s="4"/>
      <c r="EWX156" s="4"/>
      <c r="EWY156" s="4"/>
      <c r="EWZ156" s="4"/>
      <c r="EXA156" s="4"/>
      <c r="EXB156" s="4"/>
      <c r="EXC156" s="4"/>
      <c r="EXD156" s="4"/>
      <c r="EXE156" s="4"/>
      <c r="EXF156" s="4"/>
      <c r="EXG156" s="4"/>
      <c r="EXH156" s="4"/>
      <c r="EXI156" s="4"/>
      <c r="EXJ156" s="4"/>
      <c r="EXK156" s="4"/>
      <c r="EXL156" s="4"/>
      <c r="EXM156" s="4"/>
      <c r="EXN156" s="4"/>
      <c r="EXO156" s="4"/>
      <c r="EXP156" s="4"/>
      <c r="EXQ156" s="4"/>
      <c r="EXR156" s="4"/>
      <c r="EXS156" s="4"/>
      <c r="EXT156" s="4"/>
      <c r="EXU156" s="4"/>
      <c r="EXV156" s="4"/>
      <c r="EXW156" s="4"/>
      <c r="EXX156" s="4"/>
      <c r="EXY156" s="4"/>
      <c r="EXZ156" s="4"/>
      <c r="EYA156" s="4"/>
      <c r="EYB156" s="4"/>
      <c r="EYC156" s="4"/>
      <c r="EYD156" s="4"/>
      <c r="EYE156" s="4"/>
      <c r="EYF156" s="4"/>
      <c r="EYG156" s="4"/>
      <c r="EYH156" s="4"/>
      <c r="EYI156" s="4"/>
      <c r="EYJ156" s="4"/>
      <c r="EYK156" s="4"/>
      <c r="EYL156" s="4"/>
      <c r="EYM156" s="4"/>
      <c r="EYN156" s="4"/>
      <c r="EYO156" s="4"/>
      <c r="EYP156" s="4"/>
      <c r="EYQ156" s="4"/>
      <c r="EYR156" s="4"/>
      <c r="EYS156" s="4"/>
      <c r="EYT156" s="4"/>
      <c r="EYU156" s="4"/>
      <c r="EYV156" s="4"/>
      <c r="EYW156" s="4"/>
      <c r="EYX156" s="4"/>
      <c r="EYY156" s="4"/>
      <c r="EYZ156" s="4"/>
      <c r="EZA156" s="4"/>
      <c r="EZB156" s="4"/>
      <c r="EZC156" s="4"/>
      <c r="EZD156" s="4"/>
      <c r="EZE156" s="4"/>
      <c r="EZF156" s="4"/>
      <c r="EZG156" s="4"/>
      <c r="EZH156" s="4"/>
      <c r="EZI156" s="4"/>
      <c r="EZJ156" s="4"/>
      <c r="EZK156" s="4"/>
      <c r="EZL156" s="4"/>
      <c r="EZM156" s="4"/>
      <c r="EZN156" s="4"/>
      <c r="EZO156" s="4"/>
      <c r="EZP156" s="4"/>
      <c r="EZQ156" s="4"/>
      <c r="EZR156" s="4"/>
      <c r="EZS156" s="4"/>
      <c r="EZT156" s="4"/>
      <c r="EZU156" s="4"/>
      <c r="EZV156" s="4"/>
      <c r="EZW156" s="4"/>
      <c r="EZX156" s="4"/>
      <c r="EZY156" s="4"/>
      <c r="EZZ156" s="4"/>
      <c r="FAA156" s="4"/>
      <c r="FAB156" s="4"/>
      <c r="FAC156" s="4"/>
      <c r="FAD156" s="4"/>
      <c r="FAE156" s="4"/>
      <c r="FAF156" s="4"/>
      <c r="FAG156" s="4"/>
      <c r="FAH156" s="4"/>
      <c r="FAI156" s="4"/>
      <c r="FAJ156" s="4"/>
      <c r="FAK156" s="4"/>
      <c r="FAL156" s="4"/>
      <c r="FAM156" s="4"/>
      <c r="FAN156" s="4"/>
      <c r="FAO156" s="4"/>
      <c r="FAP156" s="4"/>
      <c r="FAQ156" s="4"/>
      <c r="FAR156" s="4"/>
      <c r="FAS156" s="4"/>
      <c r="FAT156" s="4"/>
      <c r="FAU156" s="4"/>
      <c r="FAV156" s="4"/>
      <c r="FAW156" s="4"/>
      <c r="FAX156" s="4"/>
      <c r="FAY156" s="4"/>
      <c r="FAZ156" s="4"/>
      <c r="FBA156" s="4"/>
      <c r="FBB156" s="4"/>
      <c r="FBC156" s="4"/>
      <c r="FBD156" s="4"/>
      <c r="FBE156" s="4"/>
      <c r="FBF156" s="4"/>
      <c r="FBG156" s="4"/>
      <c r="FBH156" s="4"/>
      <c r="FBI156" s="4"/>
      <c r="FBJ156" s="4"/>
      <c r="FBK156" s="4"/>
      <c r="FBL156" s="4"/>
      <c r="FBM156" s="4"/>
      <c r="FBN156" s="4"/>
      <c r="FBO156" s="4"/>
      <c r="FBP156" s="4"/>
      <c r="FBQ156" s="4"/>
      <c r="FBR156" s="4"/>
      <c r="FBS156" s="4"/>
      <c r="FBT156" s="4"/>
      <c r="FBU156" s="4"/>
      <c r="FBV156" s="4"/>
      <c r="FBW156" s="4"/>
      <c r="FBX156" s="4"/>
      <c r="FBY156" s="4"/>
      <c r="FBZ156" s="4"/>
      <c r="FCA156" s="4"/>
      <c r="FCB156" s="4"/>
      <c r="FCC156" s="4"/>
      <c r="FCD156" s="4"/>
      <c r="FCE156" s="4"/>
      <c r="FCF156" s="4"/>
      <c r="FCG156" s="4"/>
      <c r="FCH156" s="4"/>
      <c r="FCI156" s="4"/>
      <c r="FCJ156" s="4"/>
      <c r="FCK156" s="4"/>
      <c r="FCL156" s="4"/>
      <c r="FCM156" s="4"/>
      <c r="FCN156" s="4"/>
      <c r="FCO156" s="4"/>
      <c r="FCP156" s="4"/>
      <c r="FCQ156" s="4"/>
      <c r="FCR156" s="4"/>
      <c r="FCS156" s="4"/>
      <c r="FCT156" s="4"/>
      <c r="FCU156" s="4"/>
      <c r="FCV156" s="4"/>
      <c r="FCW156" s="4"/>
      <c r="FCX156" s="4"/>
      <c r="FCY156" s="4"/>
      <c r="FCZ156" s="4"/>
      <c r="FDA156" s="4"/>
      <c r="FDB156" s="4"/>
      <c r="FDC156" s="4"/>
      <c r="FDD156" s="4"/>
      <c r="FDE156" s="4"/>
      <c r="FDF156" s="4"/>
      <c r="FDG156" s="4"/>
      <c r="FDH156" s="4"/>
      <c r="FDI156" s="4"/>
      <c r="FDJ156" s="4"/>
      <c r="FDK156" s="4"/>
      <c r="FDL156" s="4"/>
      <c r="FDM156" s="4"/>
      <c r="FDN156" s="4"/>
      <c r="FDO156" s="4"/>
      <c r="FDP156" s="4"/>
      <c r="FDQ156" s="4"/>
      <c r="FDR156" s="4"/>
      <c r="FDS156" s="4"/>
      <c r="FDT156" s="4"/>
      <c r="FDU156" s="4"/>
      <c r="FDV156" s="4"/>
      <c r="FDW156" s="4"/>
      <c r="FDX156" s="4"/>
      <c r="FDY156" s="4"/>
      <c r="FDZ156" s="4"/>
      <c r="FEA156" s="4"/>
      <c r="FEB156" s="4"/>
      <c r="FEC156" s="4"/>
      <c r="FED156" s="4"/>
      <c r="FEE156" s="4"/>
      <c r="FEF156" s="4"/>
      <c r="FEG156" s="4"/>
      <c r="FEH156" s="4"/>
      <c r="FEI156" s="4"/>
      <c r="FEJ156" s="4"/>
      <c r="FEK156" s="4"/>
      <c r="FEL156" s="4"/>
      <c r="FEM156" s="4"/>
      <c r="FEN156" s="4"/>
      <c r="FEO156" s="4"/>
      <c r="FEP156" s="4"/>
      <c r="FEQ156" s="4"/>
      <c r="FER156" s="4"/>
      <c r="FES156" s="4"/>
      <c r="FET156" s="4"/>
      <c r="FEU156" s="4"/>
      <c r="FEV156" s="4"/>
      <c r="FEW156" s="4"/>
      <c r="FEX156" s="4"/>
      <c r="FEY156" s="4"/>
      <c r="FEZ156" s="4"/>
      <c r="FFA156" s="4"/>
      <c r="FFB156" s="4"/>
      <c r="FFC156" s="4"/>
      <c r="FFD156" s="4"/>
      <c r="FFE156" s="4"/>
      <c r="FFF156" s="4"/>
      <c r="FFG156" s="4"/>
      <c r="FFH156" s="4"/>
      <c r="FFI156" s="4"/>
      <c r="FFJ156" s="4"/>
      <c r="FFK156" s="4"/>
      <c r="FFL156" s="4"/>
      <c r="FFM156" s="4"/>
      <c r="FFN156" s="4"/>
      <c r="FFO156" s="4"/>
      <c r="FFP156" s="4"/>
      <c r="FFQ156" s="4"/>
      <c r="FFR156" s="4"/>
      <c r="FFS156" s="4"/>
      <c r="FFT156" s="4"/>
      <c r="FFU156" s="4"/>
      <c r="FFV156" s="4"/>
      <c r="FFW156" s="4"/>
      <c r="FFX156" s="4"/>
      <c r="FFY156" s="4"/>
      <c r="FFZ156" s="4"/>
      <c r="FGA156" s="4"/>
      <c r="FGB156" s="4"/>
      <c r="FGC156" s="4"/>
      <c r="FGD156" s="4"/>
      <c r="FGE156" s="4"/>
      <c r="FGF156" s="4"/>
      <c r="FGG156" s="4"/>
      <c r="FGH156" s="4"/>
      <c r="FGI156" s="4"/>
      <c r="FGJ156" s="4"/>
      <c r="FGK156" s="4"/>
      <c r="FGL156" s="4"/>
      <c r="FGM156" s="4"/>
      <c r="FGN156" s="4"/>
      <c r="FGO156" s="4"/>
      <c r="FGP156" s="4"/>
      <c r="FGQ156" s="4"/>
      <c r="FGR156" s="4"/>
      <c r="FGS156" s="4"/>
      <c r="FGT156" s="4"/>
      <c r="FGU156" s="4"/>
      <c r="FGV156" s="4"/>
      <c r="FGW156" s="4"/>
      <c r="FGX156" s="4"/>
      <c r="FGY156" s="4"/>
      <c r="FGZ156" s="4"/>
      <c r="FHA156" s="4"/>
      <c r="FHB156" s="4"/>
      <c r="FHC156" s="4"/>
      <c r="FHD156" s="4"/>
      <c r="FHE156" s="4"/>
      <c r="FHF156" s="4"/>
      <c r="FHG156" s="4"/>
      <c r="FHH156" s="4"/>
      <c r="FHI156" s="4"/>
      <c r="FHJ156" s="4"/>
      <c r="FHK156" s="4"/>
      <c r="FHL156" s="4"/>
      <c r="FHM156" s="4"/>
      <c r="FHN156" s="4"/>
      <c r="FHO156" s="4"/>
      <c r="FHP156" s="4"/>
      <c r="FHQ156" s="4"/>
      <c r="FHR156" s="4"/>
      <c r="FHS156" s="4"/>
      <c r="FHT156" s="4"/>
      <c r="FHU156" s="4"/>
      <c r="FHV156" s="4"/>
      <c r="FHW156" s="4"/>
      <c r="FHX156" s="4"/>
      <c r="FHY156" s="4"/>
      <c r="FHZ156" s="4"/>
      <c r="FIA156" s="4"/>
      <c r="FIB156" s="4"/>
      <c r="FIC156" s="4"/>
      <c r="FID156" s="4"/>
      <c r="FIE156" s="4"/>
      <c r="FIF156" s="4"/>
      <c r="FIG156" s="4"/>
      <c r="FIH156" s="4"/>
      <c r="FII156" s="4"/>
      <c r="FIJ156" s="4"/>
      <c r="FIK156" s="4"/>
      <c r="FIL156" s="4"/>
      <c r="FIM156" s="4"/>
      <c r="FIN156" s="4"/>
      <c r="FIO156" s="4"/>
      <c r="FIP156" s="4"/>
      <c r="FIQ156" s="4"/>
      <c r="FIR156" s="4"/>
      <c r="FIS156" s="4"/>
      <c r="FIT156" s="4"/>
      <c r="FIU156" s="4"/>
      <c r="FIV156" s="4"/>
      <c r="FIW156" s="4"/>
      <c r="FIX156" s="4"/>
      <c r="FIY156" s="4"/>
      <c r="FIZ156" s="4"/>
      <c r="FJA156" s="4"/>
      <c r="FJB156" s="4"/>
      <c r="FJC156" s="4"/>
      <c r="FJD156" s="4"/>
      <c r="FJE156" s="4"/>
      <c r="FJF156" s="4"/>
      <c r="FJG156" s="4"/>
      <c r="FJH156" s="4"/>
      <c r="FJI156" s="4"/>
      <c r="FJJ156" s="4"/>
      <c r="FJK156" s="4"/>
      <c r="FJL156" s="4"/>
      <c r="FJM156" s="4"/>
      <c r="FJN156" s="4"/>
      <c r="FJO156" s="4"/>
      <c r="FJP156" s="4"/>
      <c r="FJQ156" s="4"/>
      <c r="FJR156" s="4"/>
      <c r="FJS156" s="4"/>
      <c r="FJT156" s="4"/>
      <c r="FJU156" s="4"/>
      <c r="FJV156" s="4"/>
      <c r="FJW156" s="4"/>
      <c r="FJX156" s="4"/>
      <c r="FJY156" s="4"/>
      <c r="FJZ156" s="4"/>
      <c r="FKA156" s="4"/>
      <c r="FKB156" s="4"/>
      <c r="FKC156" s="4"/>
      <c r="FKD156" s="4"/>
      <c r="FKE156" s="4"/>
      <c r="FKF156" s="4"/>
      <c r="FKG156" s="4"/>
      <c r="FKH156" s="4"/>
      <c r="FKI156" s="4"/>
      <c r="FKJ156" s="4"/>
      <c r="FKK156" s="4"/>
      <c r="FKL156" s="4"/>
      <c r="FKM156" s="4"/>
      <c r="FKN156" s="4"/>
      <c r="FKO156" s="4"/>
      <c r="FKP156" s="4"/>
      <c r="FKQ156" s="4"/>
      <c r="FKR156" s="4"/>
      <c r="FKS156" s="4"/>
      <c r="FKT156" s="4"/>
      <c r="FKU156" s="4"/>
      <c r="FKV156" s="4"/>
      <c r="FKW156" s="4"/>
      <c r="FKX156" s="4"/>
      <c r="FKY156" s="4"/>
      <c r="FKZ156" s="4"/>
      <c r="FLA156" s="4"/>
      <c r="FLB156" s="4"/>
      <c r="FLC156" s="4"/>
      <c r="FLD156" s="4"/>
      <c r="FLE156" s="4"/>
      <c r="FLF156" s="4"/>
      <c r="FLG156" s="4"/>
      <c r="FLH156" s="4"/>
      <c r="FLI156" s="4"/>
      <c r="FLJ156" s="4"/>
      <c r="FLK156" s="4"/>
      <c r="FLL156" s="4"/>
      <c r="FLM156" s="4"/>
      <c r="FLN156" s="4"/>
      <c r="FLO156" s="4"/>
      <c r="FLP156" s="4"/>
      <c r="FLQ156" s="4"/>
      <c r="FLR156" s="4"/>
      <c r="FLS156" s="4"/>
      <c r="FLT156" s="4"/>
      <c r="FLU156" s="4"/>
      <c r="FLV156" s="4"/>
      <c r="FLW156" s="4"/>
      <c r="FLX156" s="4"/>
      <c r="FLY156" s="4"/>
      <c r="FLZ156" s="4"/>
      <c r="FMA156" s="4"/>
      <c r="FMB156" s="4"/>
      <c r="FMC156" s="4"/>
      <c r="FMD156" s="4"/>
      <c r="FME156" s="4"/>
      <c r="FMF156" s="4"/>
      <c r="FMG156" s="4"/>
      <c r="FMH156" s="4"/>
      <c r="FMI156" s="4"/>
      <c r="FMJ156" s="4"/>
      <c r="FMK156" s="4"/>
      <c r="FML156" s="4"/>
      <c r="FMM156" s="4"/>
      <c r="FMN156" s="4"/>
      <c r="FMO156" s="4"/>
      <c r="FMP156" s="4"/>
      <c r="FMQ156" s="4"/>
      <c r="FMR156" s="4"/>
      <c r="FMS156" s="4"/>
      <c r="FMT156" s="4"/>
      <c r="FMU156" s="4"/>
      <c r="FMV156" s="4"/>
      <c r="FMW156" s="4"/>
      <c r="FMX156" s="4"/>
      <c r="FMY156" s="4"/>
      <c r="FMZ156" s="4"/>
      <c r="FNA156" s="4"/>
      <c r="FNB156" s="4"/>
      <c r="FNC156" s="4"/>
      <c r="FND156" s="4"/>
      <c r="FNE156" s="4"/>
      <c r="FNF156" s="4"/>
      <c r="FNG156" s="4"/>
      <c r="FNH156" s="4"/>
      <c r="FNI156" s="4"/>
      <c r="FNJ156" s="4"/>
      <c r="FNK156" s="4"/>
      <c r="FNL156" s="4"/>
      <c r="FNM156" s="4"/>
      <c r="FNN156" s="4"/>
      <c r="FNO156" s="4"/>
      <c r="FNP156" s="4"/>
      <c r="FNQ156" s="4"/>
      <c r="FNR156" s="4"/>
      <c r="FNS156" s="4"/>
      <c r="FNT156" s="4"/>
      <c r="FNU156" s="4"/>
      <c r="FNV156" s="4"/>
      <c r="FNW156" s="4"/>
      <c r="FNX156" s="4"/>
      <c r="FNY156" s="4"/>
      <c r="FNZ156" s="4"/>
      <c r="FOA156" s="4"/>
      <c r="FOB156" s="4"/>
      <c r="FOC156" s="4"/>
      <c r="FOD156" s="4"/>
      <c r="FOE156" s="4"/>
      <c r="FOF156" s="4"/>
      <c r="FOG156" s="4"/>
      <c r="FOH156" s="4"/>
      <c r="FOI156" s="4"/>
      <c r="FOJ156" s="4"/>
      <c r="FOK156" s="4"/>
      <c r="FOL156" s="4"/>
      <c r="FOM156" s="4"/>
      <c r="FON156" s="4"/>
      <c r="FOO156" s="4"/>
      <c r="FOP156" s="4"/>
      <c r="FOQ156" s="4"/>
      <c r="FOR156" s="4"/>
      <c r="FOS156" s="4"/>
      <c r="FOT156" s="4"/>
      <c r="FOU156" s="4"/>
      <c r="FOV156" s="4"/>
      <c r="FOW156" s="4"/>
      <c r="FOX156" s="4"/>
      <c r="FOY156" s="4"/>
      <c r="FOZ156" s="4"/>
      <c r="FPA156" s="4"/>
      <c r="FPB156" s="4"/>
      <c r="FPC156" s="4"/>
      <c r="FPD156" s="4"/>
      <c r="FPE156" s="4"/>
      <c r="FPF156" s="4"/>
      <c r="FPG156" s="4"/>
      <c r="FPH156" s="4"/>
      <c r="FPI156" s="4"/>
      <c r="FPJ156" s="4"/>
      <c r="FPK156" s="4"/>
      <c r="FPL156" s="4"/>
      <c r="FPM156" s="4"/>
      <c r="FPN156" s="4"/>
      <c r="FPO156" s="4"/>
      <c r="FPP156" s="4"/>
      <c r="FPQ156" s="4"/>
      <c r="FPR156" s="4"/>
      <c r="FPS156" s="4"/>
      <c r="FPT156" s="4"/>
      <c r="FPU156" s="4"/>
      <c r="FPV156" s="4"/>
      <c r="FPW156" s="4"/>
      <c r="FPX156" s="4"/>
      <c r="FPY156" s="4"/>
      <c r="FPZ156" s="4"/>
      <c r="FQA156" s="4"/>
      <c r="FQB156" s="4"/>
      <c r="FQC156" s="4"/>
      <c r="FQD156" s="4"/>
      <c r="FQE156" s="4"/>
      <c r="FQF156" s="4"/>
      <c r="FQG156" s="4"/>
      <c r="FQH156" s="4"/>
      <c r="FQI156" s="4"/>
      <c r="FQJ156" s="4"/>
      <c r="FQK156" s="4"/>
      <c r="FQL156" s="4"/>
      <c r="FQM156" s="4"/>
      <c r="FQN156" s="4"/>
      <c r="FQO156" s="4"/>
      <c r="FQP156" s="4"/>
      <c r="FQQ156" s="4"/>
      <c r="FQR156" s="4"/>
      <c r="FQS156" s="4"/>
      <c r="FQT156" s="4"/>
      <c r="FQU156" s="4"/>
      <c r="FQV156" s="4"/>
      <c r="FQW156" s="4"/>
      <c r="FQX156" s="4"/>
      <c r="FQY156" s="4"/>
      <c r="FQZ156" s="4"/>
      <c r="FRA156" s="4"/>
      <c r="FRB156" s="4"/>
      <c r="FRC156" s="4"/>
      <c r="FRD156" s="4"/>
      <c r="FRE156" s="4"/>
      <c r="FRF156" s="4"/>
      <c r="FRG156" s="4"/>
      <c r="FRH156" s="4"/>
      <c r="FRI156" s="4"/>
      <c r="FRJ156" s="4"/>
      <c r="FRK156" s="4"/>
      <c r="FRL156" s="4"/>
      <c r="FRM156" s="4"/>
      <c r="FRN156" s="4"/>
      <c r="FRO156" s="4"/>
      <c r="FRP156" s="4"/>
      <c r="FRQ156" s="4"/>
      <c r="FRR156" s="4"/>
      <c r="FRS156" s="4"/>
      <c r="FRT156" s="4"/>
      <c r="FRU156" s="4"/>
      <c r="FRV156" s="4"/>
      <c r="FRW156" s="4"/>
      <c r="FRX156" s="4"/>
      <c r="FRY156" s="4"/>
      <c r="FRZ156" s="4"/>
      <c r="FSA156" s="4"/>
      <c r="FSB156" s="4"/>
      <c r="FSC156" s="4"/>
      <c r="FSD156" s="4"/>
      <c r="FSE156" s="4"/>
      <c r="FSF156" s="4"/>
      <c r="FSG156" s="4"/>
      <c r="FSH156" s="4"/>
      <c r="FSI156" s="4"/>
      <c r="FSJ156" s="4"/>
      <c r="FSK156" s="4"/>
      <c r="FSL156" s="4"/>
      <c r="FSM156" s="4"/>
      <c r="FSN156" s="4"/>
      <c r="FSO156" s="4"/>
      <c r="FSP156" s="4"/>
      <c r="FSQ156" s="4"/>
      <c r="FSR156" s="4"/>
      <c r="FSS156" s="4"/>
      <c r="FST156" s="4"/>
      <c r="FSU156" s="4"/>
      <c r="FSV156" s="4"/>
      <c r="FSW156" s="4"/>
      <c r="FSX156" s="4"/>
      <c r="FSY156" s="4"/>
      <c r="FSZ156" s="4"/>
      <c r="FTA156" s="4"/>
      <c r="FTB156" s="4"/>
      <c r="FTC156" s="4"/>
      <c r="FTD156" s="4"/>
      <c r="FTE156" s="4"/>
      <c r="FTF156" s="4"/>
      <c r="FTG156" s="4"/>
      <c r="FTH156" s="4"/>
      <c r="FTI156" s="4"/>
      <c r="FTJ156" s="4"/>
      <c r="FTK156" s="4"/>
      <c r="FTL156" s="4"/>
      <c r="FTM156" s="4"/>
      <c r="FTN156" s="4"/>
      <c r="FTO156" s="4"/>
      <c r="FTP156" s="4"/>
      <c r="FTQ156" s="4"/>
      <c r="FTR156" s="4"/>
      <c r="FTS156" s="4"/>
      <c r="FTT156" s="4"/>
      <c r="FTU156" s="4"/>
      <c r="FTV156" s="4"/>
      <c r="FTW156" s="4"/>
      <c r="FTX156" s="4"/>
      <c r="FTY156" s="4"/>
      <c r="FTZ156" s="4"/>
      <c r="FUA156" s="4"/>
      <c r="FUB156" s="4"/>
      <c r="FUC156" s="4"/>
      <c r="FUD156" s="4"/>
      <c r="FUE156" s="4"/>
      <c r="FUF156" s="4"/>
      <c r="FUG156" s="4"/>
      <c r="FUH156" s="4"/>
      <c r="FUI156" s="4"/>
      <c r="FUJ156" s="4"/>
      <c r="FUK156" s="4"/>
      <c r="FUL156" s="4"/>
      <c r="FUM156" s="4"/>
      <c r="FUN156" s="4"/>
      <c r="FUO156" s="4"/>
      <c r="FUP156" s="4"/>
      <c r="FUQ156" s="4"/>
      <c r="FUR156" s="4"/>
      <c r="FUS156" s="4"/>
      <c r="FUT156" s="4"/>
      <c r="FUU156" s="4"/>
      <c r="FUV156" s="4"/>
      <c r="FUW156" s="4"/>
      <c r="FUX156" s="4"/>
      <c r="FUY156" s="4"/>
      <c r="FUZ156" s="4"/>
      <c r="FVA156" s="4"/>
      <c r="FVB156" s="4"/>
      <c r="FVC156" s="4"/>
      <c r="FVD156" s="4"/>
      <c r="FVE156" s="4"/>
      <c r="FVF156" s="4"/>
      <c r="FVG156" s="4"/>
      <c r="FVH156" s="4"/>
      <c r="FVI156" s="4"/>
      <c r="FVJ156" s="4"/>
      <c r="FVK156" s="4"/>
      <c r="FVL156" s="4"/>
      <c r="FVM156" s="4"/>
      <c r="FVN156" s="4"/>
      <c r="FVO156" s="4"/>
      <c r="FVP156" s="4"/>
      <c r="FVQ156" s="4"/>
      <c r="FVR156" s="4"/>
      <c r="FVS156" s="4"/>
      <c r="FVT156" s="4"/>
      <c r="FVU156" s="4"/>
      <c r="FVV156" s="4"/>
      <c r="FVW156" s="4"/>
      <c r="FVX156" s="4"/>
      <c r="FVY156" s="4"/>
      <c r="FVZ156" s="4"/>
      <c r="FWA156" s="4"/>
      <c r="FWB156" s="4"/>
      <c r="FWC156" s="4"/>
      <c r="FWD156" s="4"/>
      <c r="FWE156" s="4"/>
      <c r="FWF156" s="4"/>
      <c r="FWG156" s="4"/>
      <c r="FWH156" s="4"/>
      <c r="FWI156" s="4"/>
      <c r="FWJ156" s="4"/>
      <c r="FWK156" s="4"/>
      <c r="FWL156" s="4"/>
      <c r="FWM156" s="4"/>
      <c r="FWN156" s="4"/>
      <c r="FWO156" s="4"/>
      <c r="FWP156" s="4"/>
      <c r="FWQ156" s="4"/>
      <c r="FWR156" s="4"/>
      <c r="FWS156" s="4"/>
      <c r="FWT156" s="4"/>
      <c r="FWU156" s="4"/>
      <c r="FWV156" s="4"/>
      <c r="FWW156" s="4"/>
      <c r="FWX156" s="4"/>
      <c r="FWY156" s="4"/>
      <c r="FWZ156" s="4"/>
      <c r="FXA156" s="4"/>
      <c r="FXB156" s="4"/>
      <c r="FXC156" s="4"/>
      <c r="FXD156" s="4"/>
      <c r="FXE156" s="4"/>
      <c r="FXF156" s="4"/>
      <c r="FXG156" s="4"/>
      <c r="FXH156" s="4"/>
      <c r="FXI156" s="4"/>
      <c r="FXJ156" s="4"/>
      <c r="FXK156" s="4"/>
      <c r="FXL156" s="4"/>
      <c r="FXM156" s="4"/>
      <c r="FXN156" s="4"/>
      <c r="FXO156" s="4"/>
      <c r="FXP156" s="4"/>
      <c r="FXQ156" s="4"/>
      <c r="FXR156" s="4"/>
      <c r="FXS156" s="4"/>
      <c r="FXT156" s="4"/>
      <c r="FXU156" s="4"/>
      <c r="FXV156" s="4"/>
      <c r="FXW156" s="4"/>
      <c r="FXX156" s="4"/>
      <c r="FXY156" s="4"/>
      <c r="FXZ156" s="4"/>
      <c r="FYA156" s="4"/>
      <c r="FYB156" s="4"/>
      <c r="FYC156" s="4"/>
      <c r="FYD156" s="4"/>
      <c r="FYE156" s="4"/>
      <c r="FYF156" s="4"/>
      <c r="FYG156" s="4"/>
      <c r="FYH156" s="4"/>
      <c r="FYI156" s="4"/>
      <c r="FYJ156" s="4"/>
      <c r="FYK156" s="4"/>
      <c r="FYL156" s="4"/>
      <c r="FYM156" s="4"/>
      <c r="FYN156" s="4"/>
      <c r="FYO156" s="4"/>
      <c r="FYP156" s="4"/>
      <c r="FYQ156" s="4"/>
      <c r="FYR156" s="4"/>
      <c r="FYS156" s="4"/>
      <c r="FYT156" s="4"/>
      <c r="FYU156" s="4"/>
      <c r="FYV156" s="4"/>
      <c r="FYW156" s="4"/>
      <c r="FYX156" s="4"/>
      <c r="FYY156" s="4"/>
      <c r="FYZ156" s="4"/>
      <c r="FZA156" s="4"/>
      <c r="FZB156" s="4"/>
      <c r="FZC156" s="4"/>
      <c r="FZD156" s="4"/>
      <c r="FZE156" s="4"/>
      <c r="FZF156" s="4"/>
      <c r="FZG156" s="4"/>
      <c r="FZH156" s="4"/>
      <c r="FZI156" s="4"/>
      <c r="FZJ156" s="4"/>
      <c r="FZK156" s="4"/>
      <c r="FZL156" s="4"/>
      <c r="FZM156" s="4"/>
      <c r="FZN156" s="4"/>
      <c r="FZO156" s="4"/>
      <c r="FZP156" s="4"/>
      <c r="FZQ156" s="4"/>
      <c r="FZR156" s="4"/>
      <c r="FZS156" s="4"/>
      <c r="FZT156" s="4"/>
      <c r="FZU156" s="4"/>
      <c r="FZV156" s="4"/>
      <c r="FZW156" s="4"/>
      <c r="FZX156" s="4"/>
      <c r="FZY156" s="4"/>
      <c r="FZZ156" s="4"/>
      <c r="GAA156" s="4"/>
      <c r="GAB156" s="4"/>
      <c r="GAC156" s="4"/>
      <c r="GAD156" s="4"/>
      <c r="GAE156" s="4"/>
      <c r="GAF156" s="4"/>
      <c r="GAG156" s="4"/>
      <c r="GAH156" s="4"/>
      <c r="GAI156" s="4"/>
      <c r="GAJ156" s="4"/>
      <c r="GAK156" s="4"/>
      <c r="GAL156" s="4"/>
      <c r="GAM156" s="4"/>
      <c r="GAN156" s="4"/>
      <c r="GAO156" s="4"/>
      <c r="GAP156" s="4"/>
      <c r="GAQ156" s="4"/>
      <c r="GAR156" s="4"/>
      <c r="GAS156" s="4"/>
      <c r="GAT156" s="4"/>
      <c r="GAU156" s="4"/>
      <c r="GAV156" s="4"/>
      <c r="GAW156" s="4"/>
      <c r="GAX156" s="4"/>
      <c r="GAY156" s="4"/>
      <c r="GAZ156" s="4"/>
      <c r="GBA156" s="4"/>
      <c r="GBB156" s="4"/>
      <c r="GBC156" s="4"/>
      <c r="GBD156" s="4"/>
      <c r="GBE156" s="4"/>
      <c r="GBF156" s="4"/>
      <c r="GBG156" s="4"/>
      <c r="GBH156" s="4"/>
      <c r="GBI156" s="4"/>
      <c r="GBJ156" s="4"/>
      <c r="GBK156" s="4"/>
      <c r="GBL156" s="4"/>
      <c r="GBM156" s="4"/>
      <c r="GBN156" s="4"/>
      <c r="GBO156" s="4"/>
      <c r="GBP156" s="4"/>
      <c r="GBQ156" s="4"/>
      <c r="GBR156" s="4"/>
      <c r="GBS156" s="4"/>
      <c r="GBT156" s="4"/>
      <c r="GBU156" s="4"/>
      <c r="GBV156" s="4"/>
      <c r="GBW156" s="4"/>
      <c r="GBX156" s="4"/>
      <c r="GBY156" s="4"/>
      <c r="GBZ156" s="4"/>
      <c r="GCA156" s="4"/>
      <c r="GCB156" s="4"/>
      <c r="GCC156" s="4"/>
      <c r="GCD156" s="4"/>
      <c r="GCE156" s="4"/>
      <c r="GCF156" s="4"/>
      <c r="GCG156" s="4"/>
      <c r="GCH156" s="4"/>
      <c r="GCI156" s="4"/>
      <c r="GCJ156" s="4"/>
      <c r="GCK156" s="4"/>
      <c r="GCL156" s="4"/>
      <c r="GCM156" s="4"/>
      <c r="GCN156" s="4"/>
      <c r="GCO156" s="4"/>
      <c r="GCP156" s="4"/>
      <c r="GCQ156" s="4"/>
      <c r="GCR156" s="4"/>
      <c r="GCS156" s="4"/>
      <c r="GCT156" s="4"/>
      <c r="GCU156" s="4"/>
      <c r="GCV156" s="4"/>
      <c r="GCW156" s="4"/>
      <c r="GCX156" s="4"/>
      <c r="GCY156" s="4"/>
      <c r="GCZ156" s="4"/>
      <c r="GDA156" s="4"/>
      <c r="GDB156" s="4"/>
      <c r="GDC156" s="4"/>
      <c r="GDD156" s="4"/>
      <c r="GDE156" s="4"/>
      <c r="GDF156" s="4"/>
      <c r="GDG156" s="4"/>
      <c r="GDH156" s="4"/>
      <c r="GDI156" s="4"/>
      <c r="GDJ156" s="4"/>
      <c r="GDK156" s="4"/>
      <c r="GDL156" s="4"/>
      <c r="GDM156" s="4"/>
      <c r="GDN156" s="4"/>
      <c r="GDO156" s="4"/>
      <c r="GDP156" s="4"/>
      <c r="GDQ156" s="4"/>
      <c r="GDR156" s="4"/>
      <c r="GDS156" s="4"/>
      <c r="GDT156" s="4"/>
      <c r="GDU156" s="4"/>
      <c r="GDV156" s="4"/>
      <c r="GDW156" s="4"/>
      <c r="GDX156" s="4"/>
      <c r="GDY156" s="4"/>
      <c r="GDZ156" s="4"/>
      <c r="GEA156" s="4"/>
      <c r="GEB156" s="4"/>
      <c r="GEC156" s="4"/>
      <c r="GED156" s="4"/>
      <c r="GEE156" s="4"/>
      <c r="GEF156" s="4"/>
      <c r="GEG156" s="4"/>
      <c r="GEH156" s="4"/>
      <c r="GEI156" s="4"/>
      <c r="GEJ156" s="4"/>
      <c r="GEK156" s="4"/>
      <c r="GEL156" s="4"/>
      <c r="GEM156" s="4"/>
      <c r="GEN156" s="4"/>
      <c r="GEO156" s="4"/>
      <c r="GEP156" s="4"/>
      <c r="GEQ156" s="4"/>
      <c r="GER156" s="4"/>
      <c r="GES156" s="4"/>
      <c r="GET156" s="4"/>
      <c r="GEU156" s="4"/>
      <c r="GEV156" s="4"/>
      <c r="GEW156" s="4"/>
      <c r="GEX156" s="4"/>
      <c r="GEY156" s="4"/>
      <c r="GEZ156" s="4"/>
      <c r="GFA156" s="4"/>
      <c r="GFB156" s="4"/>
      <c r="GFC156" s="4"/>
      <c r="GFD156" s="4"/>
      <c r="GFE156" s="4"/>
      <c r="GFF156" s="4"/>
      <c r="GFG156" s="4"/>
      <c r="GFH156" s="4"/>
      <c r="GFI156" s="4"/>
      <c r="GFJ156" s="4"/>
      <c r="GFK156" s="4"/>
      <c r="GFL156" s="4"/>
      <c r="GFM156" s="4"/>
      <c r="GFN156" s="4"/>
      <c r="GFO156" s="4"/>
      <c r="GFP156" s="4"/>
      <c r="GFQ156" s="4"/>
      <c r="GFR156" s="4"/>
      <c r="GFS156" s="4"/>
      <c r="GFT156" s="4"/>
      <c r="GFU156" s="4"/>
      <c r="GFV156" s="4"/>
      <c r="GFW156" s="4"/>
      <c r="GFX156" s="4"/>
      <c r="GFY156" s="4"/>
      <c r="GFZ156" s="4"/>
      <c r="GGA156" s="4"/>
      <c r="GGB156" s="4"/>
      <c r="GGC156" s="4"/>
      <c r="GGD156" s="4"/>
      <c r="GGE156" s="4"/>
      <c r="GGF156" s="4"/>
      <c r="GGG156" s="4"/>
      <c r="GGH156" s="4"/>
      <c r="GGI156" s="4"/>
      <c r="GGJ156" s="4"/>
      <c r="GGK156" s="4"/>
      <c r="GGL156" s="4"/>
      <c r="GGM156" s="4"/>
      <c r="GGN156" s="4"/>
      <c r="GGO156" s="4"/>
      <c r="GGP156" s="4"/>
      <c r="GGQ156" s="4"/>
      <c r="GGR156" s="4"/>
      <c r="GGS156" s="4"/>
      <c r="GGT156" s="4"/>
      <c r="GGU156" s="4"/>
      <c r="GGV156" s="4"/>
      <c r="GGW156" s="4"/>
      <c r="GGX156" s="4"/>
      <c r="GGY156" s="4"/>
      <c r="GGZ156" s="4"/>
      <c r="GHA156" s="4"/>
      <c r="GHB156" s="4"/>
      <c r="GHC156" s="4"/>
      <c r="GHD156" s="4"/>
      <c r="GHE156" s="4"/>
      <c r="GHF156" s="4"/>
      <c r="GHG156" s="4"/>
      <c r="GHH156" s="4"/>
      <c r="GHI156" s="4"/>
      <c r="GHJ156" s="4"/>
      <c r="GHK156" s="4"/>
      <c r="GHL156" s="4"/>
      <c r="GHM156" s="4"/>
      <c r="GHN156" s="4"/>
      <c r="GHO156" s="4"/>
      <c r="GHP156" s="4"/>
      <c r="GHQ156" s="4"/>
      <c r="GHR156" s="4"/>
      <c r="GHS156" s="4"/>
      <c r="GHT156" s="4"/>
      <c r="GHU156" s="4"/>
      <c r="GHV156" s="4"/>
      <c r="GHW156" s="4"/>
      <c r="GHX156" s="4"/>
      <c r="GHY156" s="4"/>
      <c r="GHZ156" s="4"/>
      <c r="GIA156" s="4"/>
      <c r="GIB156" s="4"/>
      <c r="GIC156" s="4"/>
      <c r="GID156" s="4"/>
      <c r="GIE156" s="4"/>
      <c r="GIF156" s="4"/>
      <c r="GIG156" s="4"/>
      <c r="GIH156" s="4"/>
      <c r="GII156" s="4"/>
      <c r="GIJ156" s="4"/>
      <c r="GIK156" s="4"/>
      <c r="GIL156" s="4"/>
      <c r="GIM156" s="4"/>
      <c r="GIN156" s="4"/>
      <c r="GIO156" s="4"/>
      <c r="GIP156" s="4"/>
      <c r="GIQ156" s="4"/>
      <c r="GIR156" s="4"/>
      <c r="GIS156" s="4"/>
      <c r="GIT156" s="4"/>
      <c r="GIU156" s="4"/>
      <c r="GIV156" s="4"/>
      <c r="GIW156" s="4"/>
      <c r="GIX156" s="4"/>
      <c r="GIY156" s="4"/>
      <c r="GIZ156" s="4"/>
      <c r="GJA156" s="4"/>
      <c r="GJB156" s="4"/>
      <c r="GJC156" s="4"/>
      <c r="GJD156" s="4"/>
      <c r="GJE156" s="4"/>
      <c r="GJF156" s="4"/>
      <c r="GJG156" s="4"/>
      <c r="GJH156" s="4"/>
      <c r="GJI156" s="4"/>
      <c r="GJJ156" s="4"/>
      <c r="GJK156" s="4"/>
      <c r="GJL156" s="4"/>
      <c r="GJM156" s="4"/>
      <c r="GJN156" s="4"/>
      <c r="GJO156" s="4"/>
      <c r="GJP156" s="4"/>
      <c r="GJQ156" s="4"/>
      <c r="GJR156" s="4"/>
      <c r="GJS156" s="4"/>
      <c r="GJT156" s="4"/>
      <c r="GJU156" s="4"/>
      <c r="GJV156" s="4"/>
      <c r="GJW156" s="4"/>
      <c r="GJX156" s="4"/>
      <c r="GJY156" s="4"/>
      <c r="GJZ156" s="4"/>
      <c r="GKA156" s="4"/>
      <c r="GKB156" s="4"/>
      <c r="GKC156" s="4"/>
      <c r="GKD156" s="4"/>
      <c r="GKE156" s="4"/>
      <c r="GKF156" s="4"/>
      <c r="GKG156" s="4"/>
      <c r="GKH156" s="4"/>
      <c r="GKI156" s="4"/>
      <c r="GKJ156" s="4"/>
      <c r="GKK156" s="4"/>
      <c r="GKL156" s="4"/>
      <c r="GKM156" s="4"/>
      <c r="GKN156" s="4"/>
      <c r="GKO156" s="4"/>
      <c r="GKP156" s="4"/>
      <c r="GKQ156" s="4"/>
      <c r="GKR156" s="4"/>
      <c r="GKS156" s="4"/>
      <c r="GKT156" s="4"/>
      <c r="GKU156" s="4"/>
      <c r="GKV156" s="4"/>
      <c r="GKW156" s="4"/>
      <c r="GKX156" s="4"/>
      <c r="GKY156" s="4"/>
      <c r="GKZ156" s="4"/>
      <c r="GLA156" s="4"/>
      <c r="GLB156" s="4"/>
      <c r="GLC156" s="4"/>
      <c r="GLD156" s="4"/>
      <c r="GLE156" s="4"/>
      <c r="GLF156" s="4"/>
      <c r="GLG156" s="4"/>
      <c r="GLH156" s="4"/>
      <c r="GLI156" s="4"/>
      <c r="GLJ156" s="4"/>
      <c r="GLK156" s="4"/>
      <c r="GLL156" s="4"/>
      <c r="GLM156" s="4"/>
      <c r="GLN156" s="4"/>
      <c r="GLO156" s="4"/>
      <c r="GLP156" s="4"/>
      <c r="GLQ156" s="4"/>
      <c r="GLR156" s="4"/>
      <c r="GLS156" s="4"/>
      <c r="GLT156" s="4"/>
      <c r="GLU156" s="4"/>
      <c r="GLV156" s="4"/>
      <c r="GLW156" s="4"/>
      <c r="GLX156" s="4"/>
      <c r="GLY156" s="4"/>
      <c r="GLZ156" s="4"/>
      <c r="GMA156" s="4"/>
      <c r="GMB156" s="4"/>
      <c r="GMC156" s="4"/>
      <c r="GMD156" s="4"/>
      <c r="GME156" s="4"/>
      <c r="GMF156" s="4"/>
      <c r="GMG156" s="4"/>
      <c r="GMH156" s="4"/>
      <c r="GMI156" s="4"/>
      <c r="GMJ156" s="4"/>
      <c r="GMK156" s="4"/>
      <c r="GML156" s="4"/>
      <c r="GMM156" s="4"/>
      <c r="GMN156" s="4"/>
      <c r="GMO156" s="4"/>
      <c r="GMP156" s="4"/>
      <c r="GMQ156" s="4"/>
      <c r="GMR156" s="4"/>
      <c r="GMS156" s="4"/>
      <c r="GMT156" s="4"/>
      <c r="GMU156" s="4"/>
      <c r="GMV156" s="4"/>
      <c r="GMW156" s="4"/>
      <c r="GMX156" s="4"/>
      <c r="GMY156" s="4"/>
      <c r="GMZ156" s="4"/>
      <c r="GNA156" s="4"/>
      <c r="GNB156" s="4"/>
      <c r="GNC156" s="4"/>
      <c r="GND156" s="4"/>
      <c r="GNE156" s="4"/>
      <c r="GNF156" s="4"/>
      <c r="GNG156" s="4"/>
      <c r="GNH156" s="4"/>
      <c r="GNI156" s="4"/>
      <c r="GNJ156" s="4"/>
      <c r="GNK156" s="4"/>
      <c r="GNL156" s="4"/>
      <c r="GNM156" s="4"/>
      <c r="GNN156" s="4"/>
      <c r="GNO156" s="4"/>
      <c r="GNP156" s="4"/>
      <c r="GNQ156" s="4"/>
      <c r="GNR156" s="4"/>
      <c r="GNS156" s="4"/>
      <c r="GNT156" s="4"/>
      <c r="GNU156" s="4"/>
      <c r="GNV156" s="4"/>
      <c r="GNW156" s="4"/>
      <c r="GNX156" s="4"/>
      <c r="GNY156" s="4"/>
      <c r="GNZ156" s="4"/>
      <c r="GOA156" s="4"/>
      <c r="GOB156" s="4"/>
      <c r="GOC156" s="4"/>
      <c r="GOD156" s="4"/>
      <c r="GOE156" s="4"/>
      <c r="GOF156" s="4"/>
      <c r="GOG156" s="4"/>
      <c r="GOH156" s="4"/>
      <c r="GOI156" s="4"/>
      <c r="GOJ156" s="4"/>
      <c r="GOK156" s="4"/>
      <c r="GOL156" s="4"/>
      <c r="GOM156" s="4"/>
      <c r="GON156" s="4"/>
      <c r="GOO156" s="4"/>
      <c r="GOP156" s="4"/>
      <c r="GOQ156" s="4"/>
      <c r="GOR156" s="4"/>
      <c r="GOS156" s="4"/>
      <c r="GOT156" s="4"/>
      <c r="GOU156" s="4"/>
      <c r="GOV156" s="4"/>
      <c r="GOW156" s="4"/>
      <c r="GOX156" s="4"/>
      <c r="GOY156" s="4"/>
      <c r="GOZ156" s="4"/>
      <c r="GPA156" s="4"/>
      <c r="GPB156" s="4"/>
      <c r="GPC156" s="4"/>
      <c r="GPD156" s="4"/>
      <c r="GPE156" s="4"/>
      <c r="GPF156" s="4"/>
      <c r="GPG156" s="4"/>
      <c r="GPH156" s="4"/>
      <c r="GPI156" s="4"/>
      <c r="GPJ156" s="4"/>
      <c r="GPK156" s="4"/>
      <c r="GPL156" s="4"/>
      <c r="GPM156" s="4"/>
      <c r="GPN156" s="4"/>
      <c r="GPO156" s="4"/>
      <c r="GPP156" s="4"/>
      <c r="GPQ156" s="4"/>
      <c r="GPR156" s="4"/>
      <c r="GPS156" s="4"/>
      <c r="GPT156" s="4"/>
      <c r="GPU156" s="4"/>
      <c r="GPV156" s="4"/>
      <c r="GPW156" s="4"/>
      <c r="GPX156" s="4"/>
      <c r="GPY156" s="4"/>
      <c r="GPZ156" s="4"/>
      <c r="GQA156" s="4"/>
      <c r="GQB156" s="4"/>
      <c r="GQC156" s="4"/>
      <c r="GQD156" s="4"/>
      <c r="GQE156" s="4"/>
      <c r="GQF156" s="4"/>
      <c r="GQG156" s="4"/>
      <c r="GQH156" s="4"/>
      <c r="GQI156" s="4"/>
      <c r="GQJ156" s="4"/>
      <c r="GQK156" s="4"/>
      <c r="GQL156" s="4"/>
      <c r="GQM156" s="4"/>
      <c r="GQN156" s="4"/>
      <c r="GQO156" s="4"/>
      <c r="GQP156" s="4"/>
      <c r="GQQ156" s="4"/>
      <c r="GQR156" s="4"/>
      <c r="GQS156" s="4"/>
      <c r="GQT156" s="4"/>
      <c r="GQU156" s="4"/>
      <c r="GQV156" s="4"/>
      <c r="GQW156" s="4"/>
      <c r="GQX156" s="4"/>
      <c r="GQY156" s="4"/>
      <c r="GQZ156" s="4"/>
      <c r="GRA156" s="4"/>
      <c r="GRB156" s="4"/>
      <c r="GRC156" s="4"/>
      <c r="GRD156" s="4"/>
      <c r="GRE156" s="4"/>
      <c r="GRF156" s="4"/>
      <c r="GRG156" s="4"/>
      <c r="GRH156" s="4"/>
      <c r="GRI156" s="4"/>
      <c r="GRJ156" s="4"/>
      <c r="GRK156" s="4"/>
      <c r="GRL156" s="4"/>
      <c r="GRM156" s="4"/>
      <c r="GRN156" s="4"/>
      <c r="GRO156" s="4"/>
      <c r="GRP156" s="4"/>
      <c r="GRQ156" s="4"/>
      <c r="GRR156" s="4"/>
      <c r="GRS156" s="4"/>
      <c r="GRT156" s="4"/>
      <c r="GRU156" s="4"/>
      <c r="GRV156" s="4"/>
      <c r="GRW156" s="4"/>
      <c r="GRX156" s="4"/>
      <c r="GRY156" s="4"/>
      <c r="GRZ156" s="4"/>
      <c r="GSA156" s="4"/>
      <c r="GSB156" s="4"/>
      <c r="GSC156" s="4"/>
      <c r="GSD156" s="4"/>
      <c r="GSE156" s="4"/>
      <c r="GSF156" s="4"/>
      <c r="GSG156" s="4"/>
      <c r="GSH156" s="4"/>
      <c r="GSI156" s="4"/>
      <c r="GSJ156" s="4"/>
      <c r="GSK156" s="4"/>
      <c r="GSL156" s="4"/>
      <c r="GSM156" s="4"/>
      <c r="GSN156" s="4"/>
      <c r="GSO156" s="4"/>
      <c r="GSP156" s="4"/>
      <c r="GSQ156" s="4"/>
      <c r="GSR156" s="4"/>
      <c r="GSS156" s="4"/>
      <c r="GST156" s="4"/>
      <c r="GSU156" s="4"/>
      <c r="GSV156" s="4"/>
      <c r="GSW156" s="4"/>
      <c r="GSX156" s="4"/>
      <c r="GSY156" s="4"/>
      <c r="GSZ156" s="4"/>
      <c r="GTA156" s="4"/>
      <c r="GTB156" s="4"/>
      <c r="GTC156" s="4"/>
      <c r="GTD156" s="4"/>
      <c r="GTE156" s="4"/>
      <c r="GTF156" s="4"/>
      <c r="GTG156" s="4"/>
      <c r="GTH156" s="4"/>
      <c r="GTI156" s="4"/>
      <c r="GTJ156" s="4"/>
      <c r="GTK156" s="4"/>
      <c r="GTL156" s="4"/>
      <c r="GTM156" s="4"/>
      <c r="GTN156" s="4"/>
      <c r="GTO156" s="4"/>
      <c r="GTP156" s="4"/>
      <c r="GTQ156" s="4"/>
      <c r="GTR156" s="4"/>
      <c r="GTS156" s="4"/>
      <c r="GTT156" s="4"/>
      <c r="GTU156" s="4"/>
      <c r="GTV156" s="4"/>
      <c r="GTW156" s="4"/>
      <c r="GTX156" s="4"/>
      <c r="GTY156" s="4"/>
      <c r="GTZ156" s="4"/>
      <c r="GUA156" s="4"/>
      <c r="GUB156" s="4"/>
      <c r="GUC156" s="4"/>
      <c r="GUD156" s="4"/>
      <c r="GUE156" s="4"/>
      <c r="GUF156" s="4"/>
      <c r="GUG156" s="4"/>
      <c r="GUH156" s="4"/>
      <c r="GUI156" s="4"/>
      <c r="GUJ156" s="4"/>
      <c r="GUK156" s="4"/>
      <c r="GUL156" s="4"/>
      <c r="GUM156" s="4"/>
      <c r="GUN156" s="4"/>
      <c r="GUO156" s="4"/>
      <c r="GUP156" s="4"/>
      <c r="GUQ156" s="4"/>
      <c r="GUR156" s="4"/>
      <c r="GUS156" s="4"/>
      <c r="GUT156" s="4"/>
      <c r="GUU156" s="4"/>
      <c r="GUV156" s="4"/>
      <c r="GUW156" s="4"/>
      <c r="GUX156" s="4"/>
      <c r="GUY156" s="4"/>
      <c r="GUZ156" s="4"/>
      <c r="GVA156" s="4"/>
      <c r="GVB156" s="4"/>
      <c r="GVC156" s="4"/>
      <c r="GVD156" s="4"/>
      <c r="GVE156" s="4"/>
      <c r="GVF156" s="4"/>
      <c r="GVG156" s="4"/>
      <c r="GVH156" s="4"/>
      <c r="GVI156" s="4"/>
      <c r="GVJ156" s="4"/>
      <c r="GVK156" s="4"/>
      <c r="GVL156" s="4"/>
      <c r="GVM156" s="4"/>
      <c r="GVN156" s="4"/>
      <c r="GVO156" s="4"/>
      <c r="GVP156" s="4"/>
      <c r="GVQ156" s="4"/>
      <c r="GVR156" s="4"/>
      <c r="GVS156" s="4"/>
      <c r="GVT156" s="4"/>
      <c r="GVU156" s="4"/>
      <c r="GVV156" s="4"/>
      <c r="GVW156" s="4"/>
      <c r="GVX156" s="4"/>
      <c r="GVY156" s="4"/>
      <c r="GVZ156" s="4"/>
      <c r="GWA156" s="4"/>
      <c r="GWB156" s="4"/>
      <c r="GWC156" s="4"/>
      <c r="GWD156" s="4"/>
      <c r="GWE156" s="4"/>
      <c r="GWF156" s="4"/>
      <c r="GWG156" s="4"/>
      <c r="GWH156" s="4"/>
      <c r="GWI156" s="4"/>
      <c r="GWJ156" s="4"/>
      <c r="GWK156" s="4"/>
      <c r="GWL156" s="4"/>
      <c r="GWM156" s="4"/>
      <c r="GWN156" s="4"/>
      <c r="GWO156" s="4"/>
      <c r="GWP156" s="4"/>
      <c r="GWQ156" s="4"/>
      <c r="GWR156" s="4"/>
      <c r="GWS156" s="4"/>
      <c r="GWT156" s="4"/>
      <c r="GWU156" s="4"/>
      <c r="GWV156" s="4"/>
      <c r="GWW156" s="4"/>
      <c r="GWX156" s="4"/>
      <c r="GWY156" s="4"/>
      <c r="GWZ156" s="4"/>
      <c r="GXA156" s="4"/>
      <c r="GXB156" s="4"/>
      <c r="GXC156" s="4"/>
      <c r="GXD156" s="4"/>
      <c r="GXE156" s="4"/>
      <c r="GXF156" s="4"/>
      <c r="GXG156" s="4"/>
      <c r="GXH156" s="4"/>
      <c r="GXI156" s="4"/>
      <c r="GXJ156" s="4"/>
      <c r="GXK156" s="4"/>
      <c r="GXL156" s="4"/>
      <c r="GXM156" s="4"/>
      <c r="GXN156" s="4"/>
      <c r="GXO156" s="4"/>
      <c r="GXP156" s="4"/>
      <c r="GXQ156" s="4"/>
      <c r="GXR156" s="4"/>
      <c r="GXS156" s="4"/>
      <c r="GXT156" s="4"/>
      <c r="GXU156" s="4"/>
      <c r="GXV156" s="4"/>
      <c r="GXW156" s="4"/>
      <c r="GXX156" s="4"/>
      <c r="GXY156" s="4"/>
      <c r="GXZ156" s="4"/>
      <c r="GYA156" s="4"/>
      <c r="GYB156" s="4"/>
      <c r="GYC156" s="4"/>
      <c r="GYD156" s="4"/>
      <c r="GYE156" s="4"/>
      <c r="GYF156" s="4"/>
      <c r="GYG156" s="4"/>
      <c r="GYH156" s="4"/>
      <c r="GYI156" s="4"/>
      <c r="GYJ156" s="4"/>
      <c r="GYK156" s="4"/>
      <c r="GYL156" s="4"/>
      <c r="GYM156" s="4"/>
      <c r="GYN156" s="4"/>
      <c r="GYO156" s="4"/>
      <c r="GYP156" s="4"/>
      <c r="GYQ156" s="4"/>
      <c r="GYR156" s="4"/>
      <c r="GYS156" s="4"/>
      <c r="GYT156" s="4"/>
      <c r="GYU156" s="4"/>
      <c r="GYV156" s="4"/>
      <c r="GYW156" s="4"/>
      <c r="GYX156" s="4"/>
      <c r="GYY156" s="4"/>
      <c r="GYZ156" s="4"/>
      <c r="GZA156" s="4"/>
      <c r="GZB156" s="4"/>
      <c r="GZC156" s="4"/>
      <c r="GZD156" s="4"/>
      <c r="GZE156" s="4"/>
      <c r="GZF156" s="4"/>
      <c r="GZG156" s="4"/>
      <c r="GZH156" s="4"/>
      <c r="GZI156" s="4"/>
      <c r="GZJ156" s="4"/>
      <c r="GZK156" s="4"/>
      <c r="GZL156" s="4"/>
      <c r="GZM156" s="4"/>
      <c r="GZN156" s="4"/>
      <c r="GZO156" s="4"/>
      <c r="GZP156" s="4"/>
      <c r="GZQ156" s="4"/>
      <c r="GZR156" s="4"/>
      <c r="GZS156" s="4"/>
      <c r="GZT156" s="4"/>
      <c r="GZU156" s="4"/>
      <c r="GZV156" s="4"/>
      <c r="GZW156" s="4"/>
      <c r="GZX156" s="4"/>
      <c r="GZY156" s="4"/>
      <c r="GZZ156" s="4"/>
      <c r="HAA156" s="4"/>
      <c r="HAB156" s="4"/>
      <c r="HAC156" s="4"/>
      <c r="HAD156" s="4"/>
      <c r="HAE156" s="4"/>
      <c r="HAF156" s="4"/>
      <c r="HAG156" s="4"/>
      <c r="HAH156" s="4"/>
      <c r="HAI156" s="4"/>
      <c r="HAJ156" s="4"/>
      <c r="HAK156" s="4"/>
      <c r="HAL156" s="4"/>
      <c r="HAM156" s="4"/>
      <c r="HAN156" s="4"/>
      <c r="HAO156" s="4"/>
      <c r="HAP156" s="4"/>
      <c r="HAQ156" s="4"/>
      <c r="HAR156" s="4"/>
      <c r="HAS156" s="4"/>
      <c r="HAT156" s="4"/>
      <c r="HAU156" s="4"/>
      <c r="HAV156" s="4"/>
      <c r="HAW156" s="4"/>
      <c r="HAX156" s="4"/>
      <c r="HAY156" s="4"/>
      <c r="HAZ156" s="4"/>
      <c r="HBA156" s="4"/>
      <c r="HBB156" s="4"/>
      <c r="HBC156" s="4"/>
      <c r="HBD156" s="4"/>
      <c r="HBE156" s="4"/>
      <c r="HBF156" s="4"/>
      <c r="HBG156" s="4"/>
      <c r="HBH156" s="4"/>
      <c r="HBI156" s="4"/>
      <c r="HBJ156" s="4"/>
      <c r="HBK156" s="4"/>
      <c r="HBL156" s="4"/>
      <c r="HBM156" s="4"/>
      <c r="HBN156" s="4"/>
      <c r="HBO156" s="4"/>
      <c r="HBP156" s="4"/>
      <c r="HBQ156" s="4"/>
      <c r="HBR156" s="4"/>
      <c r="HBS156" s="4"/>
      <c r="HBT156" s="4"/>
      <c r="HBU156" s="4"/>
      <c r="HBV156" s="4"/>
      <c r="HBW156" s="4"/>
      <c r="HBX156" s="4"/>
      <c r="HBY156" s="4"/>
      <c r="HBZ156" s="4"/>
      <c r="HCA156" s="4"/>
      <c r="HCB156" s="4"/>
      <c r="HCC156" s="4"/>
      <c r="HCD156" s="4"/>
      <c r="HCE156" s="4"/>
      <c r="HCF156" s="4"/>
      <c r="HCG156" s="4"/>
      <c r="HCH156" s="4"/>
      <c r="HCI156" s="4"/>
      <c r="HCJ156" s="4"/>
      <c r="HCK156" s="4"/>
      <c r="HCL156" s="4"/>
      <c r="HCM156" s="4"/>
      <c r="HCN156" s="4"/>
      <c r="HCO156" s="4"/>
      <c r="HCP156" s="4"/>
      <c r="HCQ156" s="4"/>
      <c r="HCR156" s="4"/>
      <c r="HCS156" s="4"/>
      <c r="HCT156" s="4"/>
      <c r="HCU156" s="4"/>
      <c r="HCV156" s="4"/>
      <c r="HCW156" s="4"/>
      <c r="HCX156" s="4"/>
      <c r="HCY156" s="4"/>
      <c r="HCZ156" s="4"/>
      <c r="HDA156" s="4"/>
      <c r="HDB156" s="4"/>
      <c r="HDC156" s="4"/>
      <c r="HDD156" s="4"/>
      <c r="HDE156" s="4"/>
      <c r="HDF156" s="4"/>
      <c r="HDG156" s="4"/>
      <c r="HDH156" s="4"/>
      <c r="HDI156" s="4"/>
      <c r="HDJ156" s="4"/>
      <c r="HDK156" s="4"/>
      <c r="HDL156" s="4"/>
      <c r="HDM156" s="4"/>
      <c r="HDN156" s="4"/>
      <c r="HDO156" s="4"/>
      <c r="HDP156" s="4"/>
      <c r="HDQ156" s="4"/>
      <c r="HDR156" s="4"/>
      <c r="HDS156" s="4"/>
      <c r="HDT156" s="4"/>
      <c r="HDU156" s="4"/>
      <c r="HDV156" s="4"/>
      <c r="HDW156" s="4"/>
      <c r="HDX156" s="4"/>
      <c r="HDY156" s="4"/>
      <c r="HDZ156" s="4"/>
      <c r="HEA156" s="4"/>
      <c r="HEB156" s="4"/>
      <c r="HEC156" s="4"/>
      <c r="HED156" s="4"/>
      <c r="HEE156" s="4"/>
      <c r="HEF156" s="4"/>
      <c r="HEG156" s="4"/>
      <c r="HEH156" s="4"/>
      <c r="HEI156" s="4"/>
      <c r="HEJ156" s="4"/>
      <c r="HEK156" s="4"/>
      <c r="HEL156" s="4"/>
      <c r="HEM156" s="4"/>
      <c r="HEN156" s="4"/>
      <c r="HEO156" s="4"/>
      <c r="HEP156" s="4"/>
      <c r="HEQ156" s="4"/>
      <c r="HER156" s="4"/>
      <c r="HES156" s="4"/>
      <c r="HET156" s="4"/>
      <c r="HEU156" s="4"/>
      <c r="HEV156" s="4"/>
      <c r="HEW156" s="4"/>
      <c r="HEX156" s="4"/>
      <c r="HEY156" s="4"/>
      <c r="HEZ156" s="4"/>
      <c r="HFA156" s="4"/>
      <c r="HFB156" s="4"/>
      <c r="HFC156" s="4"/>
      <c r="HFD156" s="4"/>
      <c r="HFE156" s="4"/>
      <c r="HFF156" s="4"/>
      <c r="HFG156" s="4"/>
      <c r="HFH156" s="4"/>
      <c r="HFI156" s="4"/>
      <c r="HFJ156" s="4"/>
      <c r="HFK156" s="4"/>
      <c r="HFL156" s="4"/>
      <c r="HFM156" s="4"/>
      <c r="HFN156" s="4"/>
      <c r="HFO156" s="4"/>
      <c r="HFP156" s="4"/>
      <c r="HFQ156" s="4"/>
      <c r="HFR156" s="4"/>
      <c r="HFS156" s="4"/>
      <c r="HFT156" s="4"/>
      <c r="HFU156" s="4"/>
      <c r="HFV156" s="4"/>
      <c r="HFW156" s="4"/>
      <c r="HFX156" s="4"/>
      <c r="HFY156" s="4"/>
      <c r="HFZ156" s="4"/>
      <c r="HGA156" s="4"/>
      <c r="HGB156" s="4"/>
      <c r="HGC156" s="4"/>
      <c r="HGD156" s="4"/>
      <c r="HGE156" s="4"/>
      <c r="HGF156" s="4"/>
      <c r="HGG156" s="4"/>
      <c r="HGH156" s="4"/>
      <c r="HGI156" s="4"/>
      <c r="HGJ156" s="4"/>
      <c r="HGK156" s="4"/>
      <c r="HGL156" s="4"/>
      <c r="HGM156" s="4"/>
      <c r="HGN156" s="4"/>
      <c r="HGO156" s="4"/>
      <c r="HGP156" s="4"/>
      <c r="HGQ156" s="4"/>
      <c r="HGR156" s="4"/>
      <c r="HGS156" s="4"/>
      <c r="HGT156" s="4"/>
      <c r="HGU156" s="4"/>
      <c r="HGV156" s="4"/>
      <c r="HGW156" s="4"/>
      <c r="HGX156" s="4"/>
      <c r="HGY156" s="4"/>
      <c r="HGZ156" s="4"/>
      <c r="HHA156" s="4"/>
      <c r="HHB156" s="4"/>
      <c r="HHC156" s="4"/>
      <c r="HHD156" s="4"/>
      <c r="HHE156" s="4"/>
      <c r="HHF156" s="4"/>
      <c r="HHG156" s="4"/>
      <c r="HHH156" s="4"/>
      <c r="HHI156" s="4"/>
      <c r="HHJ156" s="4"/>
      <c r="HHK156" s="4"/>
      <c r="HHL156" s="4"/>
      <c r="HHM156" s="4"/>
      <c r="HHN156" s="4"/>
      <c r="HHO156" s="4"/>
      <c r="HHP156" s="4"/>
      <c r="HHQ156" s="4"/>
      <c r="HHR156" s="4"/>
      <c r="HHS156" s="4"/>
      <c r="HHT156" s="4"/>
      <c r="HHU156" s="4"/>
      <c r="HHV156" s="4"/>
      <c r="HHW156" s="4"/>
      <c r="HHX156" s="4"/>
      <c r="HHY156" s="4"/>
      <c r="HHZ156" s="4"/>
      <c r="HIA156" s="4"/>
      <c r="HIB156" s="4"/>
      <c r="HIC156" s="4"/>
      <c r="HID156" s="4"/>
      <c r="HIE156" s="4"/>
      <c r="HIF156" s="4"/>
      <c r="HIG156" s="4"/>
      <c r="HIH156" s="4"/>
      <c r="HII156" s="4"/>
      <c r="HIJ156" s="4"/>
      <c r="HIK156" s="4"/>
      <c r="HIL156" s="4"/>
      <c r="HIM156" s="4"/>
      <c r="HIN156" s="4"/>
      <c r="HIO156" s="4"/>
      <c r="HIP156" s="4"/>
      <c r="HIQ156" s="4"/>
      <c r="HIR156" s="4"/>
      <c r="HIS156" s="4"/>
      <c r="HIT156" s="4"/>
      <c r="HIU156" s="4"/>
      <c r="HIV156" s="4"/>
      <c r="HIW156" s="4"/>
      <c r="HIX156" s="4"/>
      <c r="HIY156" s="4"/>
      <c r="HIZ156" s="4"/>
      <c r="HJA156" s="4"/>
      <c r="HJB156" s="4"/>
      <c r="HJC156" s="4"/>
      <c r="HJD156" s="4"/>
      <c r="HJE156" s="4"/>
      <c r="HJF156" s="4"/>
      <c r="HJG156" s="4"/>
      <c r="HJH156" s="4"/>
      <c r="HJI156" s="4"/>
      <c r="HJJ156" s="4"/>
      <c r="HJK156" s="4"/>
      <c r="HJL156" s="4"/>
      <c r="HJM156" s="4"/>
      <c r="HJN156" s="4"/>
      <c r="HJO156" s="4"/>
      <c r="HJP156" s="4"/>
      <c r="HJQ156" s="4"/>
      <c r="HJR156" s="4"/>
      <c r="HJS156" s="4"/>
      <c r="HJT156" s="4"/>
      <c r="HJU156" s="4"/>
      <c r="HJV156" s="4"/>
      <c r="HJW156" s="4"/>
      <c r="HJX156" s="4"/>
      <c r="HJY156" s="4"/>
      <c r="HJZ156" s="4"/>
      <c r="HKA156" s="4"/>
      <c r="HKB156" s="4"/>
      <c r="HKC156" s="4"/>
      <c r="HKD156" s="4"/>
      <c r="HKE156" s="4"/>
      <c r="HKF156" s="4"/>
      <c r="HKG156" s="4"/>
      <c r="HKH156" s="4"/>
      <c r="HKI156" s="4"/>
      <c r="HKJ156" s="4"/>
      <c r="HKK156" s="4"/>
      <c r="HKL156" s="4"/>
      <c r="HKM156" s="4"/>
      <c r="HKN156" s="4"/>
      <c r="HKO156" s="4"/>
      <c r="HKP156" s="4"/>
      <c r="HKQ156" s="4"/>
      <c r="HKR156" s="4"/>
      <c r="HKS156" s="4"/>
      <c r="HKT156" s="4"/>
      <c r="HKU156" s="4"/>
      <c r="HKV156" s="4"/>
      <c r="HKW156" s="4"/>
      <c r="HKX156" s="4"/>
      <c r="HKY156" s="4"/>
      <c r="HKZ156" s="4"/>
      <c r="HLA156" s="4"/>
      <c r="HLB156" s="4"/>
      <c r="HLC156" s="4"/>
      <c r="HLD156" s="4"/>
      <c r="HLE156" s="4"/>
      <c r="HLF156" s="4"/>
      <c r="HLG156" s="4"/>
      <c r="HLH156" s="4"/>
      <c r="HLI156" s="4"/>
      <c r="HLJ156" s="4"/>
      <c r="HLK156" s="4"/>
      <c r="HLL156" s="4"/>
      <c r="HLM156" s="4"/>
      <c r="HLN156" s="4"/>
      <c r="HLO156" s="4"/>
      <c r="HLP156" s="4"/>
      <c r="HLQ156" s="4"/>
      <c r="HLR156" s="4"/>
      <c r="HLS156" s="4"/>
      <c r="HLT156" s="4"/>
      <c r="HLU156" s="4"/>
      <c r="HLV156" s="4"/>
      <c r="HLW156" s="4"/>
      <c r="HLX156" s="4"/>
      <c r="HLY156" s="4"/>
      <c r="HLZ156" s="4"/>
      <c r="HMA156" s="4"/>
      <c r="HMB156" s="4"/>
      <c r="HMC156" s="4"/>
      <c r="HMD156" s="4"/>
      <c r="HME156" s="4"/>
      <c r="HMF156" s="4"/>
      <c r="HMG156" s="4"/>
      <c r="HMH156" s="4"/>
      <c r="HMI156" s="4"/>
      <c r="HMJ156" s="4"/>
      <c r="HMK156" s="4"/>
      <c r="HML156" s="4"/>
      <c r="HMM156" s="4"/>
      <c r="HMN156" s="4"/>
      <c r="HMO156" s="4"/>
      <c r="HMP156" s="4"/>
      <c r="HMQ156" s="4"/>
      <c r="HMR156" s="4"/>
      <c r="HMS156" s="4"/>
      <c r="HMT156" s="4"/>
      <c r="HMU156" s="4"/>
      <c r="HMV156" s="4"/>
      <c r="HMW156" s="4"/>
      <c r="HMX156" s="4"/>
      <c r="HMY156" s="4"/>
      <c r="HMZ156" s="4"/>
      <c r="HNA156" s="4"/>
      <c r="HNB156" s="4"/>
      <c r="HNC156" s="4"/>
      <c r="HND156" s="4"/>
      <c r="HNE156" s="4"/>
      <c r="HNF156" s="4"/>
      <c r="HNG156" s="4"/>
      <c r="HNH156" s="4"/>
      <c r="HNI156" s="4"/>
      <c r="HNJ156" s="4"/>
      <c r="HNK156" s="4"/>
      <c r="HNL156" s="4"/>
      <c r="HNM156" s="4"/>
      <c r="HNN156" s="4"/>
      <c r="HNO156" s="4"/>
      <c r="HNP156" s="4"/>
      <c r="HNQ156" s="4"/>
      <c r="HNR156" s="4"/>
      <c r="HNS156" s="4"/>
      <c r="HNT156" s="4"/>
      <c r="HNU156" s="4"/>
      <c r="HNV156" s="4"/>
      <c r="HNW156" s="4"/>
      <c r="HNX156" s="4"/>
      <c r="HNY156" s="4"/>
      <c r="HNZ156" s="4"/>
      <c r="HOA156" s="4"/>
      <c r="HOB156" s="4"/>
      <c r="HOC156" s="4"/>
      <c r="HOD156" s="4"/>
      <c r="HOE156" s="4"/>
      <c r="HOF156" s="4"/>
      <c r="HOG156" s="4"/>
      <c r="HOH156" s="4"/>
      <c r="HOI156" s="4"/>
      <c r="HOJ156" s="4"/>
      <c r="HOK156" s="4"/>
      <c r="HOL156" s="4"/>
      <c r="HOM156" s="4"/>
      <c r="HON156" s="4"/>
      <c r="HOO156" s="4"/>
      <c r="HOP156" s="4"/>
      <c r="HOQ156" s="4"/>
      <c r="HOR156" s="4"/>
      <c r="HOS156" s="4"/>
      <c r="HOT156" s="4"/>
      <c r="HOU156" s="4"/>
      <c r="HOV156" s="4"/>
      <c r="HOW156" s="4"/>
      <c r="HOX156" s="4"/>
      <c r="HOY156" s="4"/>
      <c r="HOZ156" s="4"/>
      <c r="HPA156" s="4"/>
      <c r="HPB156" s="4"/>
      <c r="HPC156" s="4"/>
      <c r="HPD156" s="4"/>
      <c r="HPE156" s="4"/>
      <c r="HPF156" s="4"/>
      <c r="HPG156" s="4"/>
      <c r="HPH156" s="4"/>
      <c r="HPI156" s="4"/>
      <c r="HPJ156" s="4"/>
      <c r="HPK156" s="4"/>
      <c r="HPL156" s="4"/>
      <c r="HPM156" s="4"/>
      <c r="HPN156" s="4"/>
      <c r="HPO156" s="4"/>
      <c r="HPP156" s="4"/>
      <c r="HPQ156" s="4"/>
      <c r="HPR156" s="4"/>
      <c r="HPS156" s="4"/>
      <c r="HPT156" s="4"/>
      <c r="HPU156" s="4"/>
      <c r="HPV156" s="4"/>
      <c r="HPW156" s="4"/>
      <c r="HPX156" s="4"/>
      <c r="HPY156" s="4"/>
      <c r="HPZ156" s="4"/>
      <c r="HQA156" s="4"/>
      <c r="HQB156" s="4"/>
      <c r="HQC156" s="4"/>
      <c r="HQD156" s="4"/>
      <c r="HQE156" s="4"/>
      <c r="HQF156" s="4"/>
      <c r="HQG156" s="4"/>
      <c r="HQH156" s="4"/>
      <c r="HQI156" s="4"/>
      <c r="HQJ156" s="4"/>
      <c r="HQK156" s="4"/>
      <c r="HQL156" s="4"/>
      <c r="HQM156" s="4"/>
      <c r="HQN156" s="4"/>
      <c r="HQO156" s="4"/>
      <c r="HQP156" s="4"/>
      <c r="HQQ156" s="4"/>
      <c r="HQR156" s="4"/>
      <c r="HQS156" s="4"/>
      <c r="HQT156" s="4"/>
      <c r="HQU156" s="4"/>
      <c r="HQV156" s="4"/>
      <c r="HQW156" s="4"/>
      <c r="HQX156" s="4"/>
      <c r="HQY156" s="4"/>
      <c r="HQZ156" s="4"/>
      <c r="HRA156" s="4"/>
      <c r="HRB156" s="4"/>
      <c r="HRC156" s="4"/>
      <c r="HRD156" s="4"/>
      <c r="HRE156" s="4"/>
      <c r="HRF156" s="4"/>
      <c r="HRG156" s="4"/>
      <c r="HRH156" s="4"/>
      <c r="HRI156" s="4"/>
      <c r="HRJ156" s="4"/>
      <c r="HRK156" s="4"/>
      <c r="HRL156" s="4"/>
      <c r="HRM156" s="4"/>
      <c r="HRN156" s="4"/>
      <c r="HRO156" s="4"/>
      <c r="HRP156" s="4"/>
      <c r="HRQ156" s="4"/>
      <c r="HRR156" s="4"/>
      <c r="HRS156" s="4"/>
      <c r="HRT156" s="4"/>
      <c r="HRU156" s="4"/>
      <c r="HRV156" s="4"/>
      <c r="HRW156" s="4"/>
      <c r="HRX156" s="4"/>
      <c r="HRY156" s="4"/>
      <c r="HRZ156" s="4"/>
      <c r="HSA156" s="4"/>
      <c r="HSB156" s="4"/>
      <c r="HSC156" s="4"/>
      <c r="HSD156" s="4"/>
      <c r="HSE156" s="4"/>
      <c r="HSF156" s="4"/>
      <c r="HSG156" s="4"/>
      <c r="HSH156" s="4"/>
      <c r="HSI156" s="4"/>
      <c r="HSJ156" s="4"/>
      <c r="HSK156" s="4"/>
      <c r="HSL156" s="4"/>
      <c r="HSM156" s="4"/>
      <c r="HSN156" s="4"/>
      <c r="HSO156" s="4"/>
      <c r="HSP156" s="4"/>
      <c r="HSQ156" s="4"/>
      <c r="HSR156" s="4"/>
      <c r="HSS156" s="4"/>
      <c r="HST156" s="4"/>
      <c r="HSU156" s="4"/>
      <c r="HSV156" s="4"/>
      <c r="HSW156" s="4"/>
      <c r="HSX156" s="4"/>
      <c r="HSY156" s="4"/>
      <c r="HSZ156" s="4"/>
      <c r="HTA156" s="4"/>
      <c r="HTB156" s="4"/>
      <c r="HTC156" s="4"/>
      <c r="HTD156" s="4"/>
      <c r="HTE156" s="4"/>
      <c r="HTF156" s="4"/>
      <c r="HTG156" s="4"/>
      <c r="HTH156" s="4"/>
      <c r="HTI156" s="4"/>
      <c r="HTJ156" s="4"/>
      <c r="HTK156" s="4"/>
      <c r="HTL156" s="4"/>
      <c r="HTM156" s="4"/>
      <c r="HTN156" s="4"/>
      <c r="HTO156" s="4"/>
      <c r="HTP156" s="4"/>
      <c r="HTQ156" s="4"/>
      <c r="HTR156" s="4"/>
      <c r="HTS156" s="4"/>
      <c r="HTT156" s="4"/>
      <c r="HTU156" s="4"/>
      <c r="HTV156" s="4"/>
      <c r="HTW156" s="4"/>
      <c r="HTX156" s="4"/>
      <c r="HTY156" s="4"/>
      <c r="HTZ156" s="4"/>
      <c r="HUA156" s="4"/>
      <c r="HUB156" s="4"/>
      <c r="HUC156" s="4"/>
      <c r="HUD156" s="4"/>
      <c r="HUE156" s="4"/>
      <c r="HUF156" s="4"/>
      <c r="HUG156" s="4"/>
      <c r="HUH156" s="4"/>
      <c r="HUI156" s="4"/>
      <c r="HUJ156" s="4"/>
      <c r="HUK156" s="4"/>
      <c r="HUL156" s="4"/>
      <c r="HUM156" s="4"/>
      <c r="HUN156" s="4"/>
      <c r="HUO156" s="4"/>
      <c r="HUP156" s="4"/>
      <c r="HUQ156" s="4"/>
      <c r="HUR156" s="4"/>
      <c r="HUS156" s="4"/>
      <c r="HUT156" s="4"/>
      <c r="HUU156" s="4"/>
      <c r="HUV156" s="4"/>
      <c r="HUW156" s="4"/>
      <c r="HUX156" s="4"/>
      <c r="HUY156" s="4"/>
      <c r="HUZ156" s="4"/>
      <c r="HVA156" s="4"/>
      <c r="HVB156" s="4"/>
      <c r="HVC156" s="4"/>
      <c r="HVD156" s="4"/>
      <c r="HVE156" s="4"/>
      <c r="HVF156" s="4"/>
      <c r="HVG156" s="4"/>
      <c r="HVH156" s="4"/>
      <c r="HVI156" s="4"/>
      <c r="HVJ156" s="4"/>
      <c r="HVK156" s="4"/>
      <c r="HVL156" s="4"/>
      <c r="HVM156" s="4"/>
      <c r="HVN156" s="4"/>
      <c r="HVO156" s="4"/>
      <c r="HVP156" s="4"/>
      <c r="HVQ156" s="4"/>
      <c r="HVR156" s="4"/>
      <c r="HVS156" s="4"/>
      <c r="HVT156" s="4"/>
      <c r="HVU156" s="4"/>
      <c r="HVV156" s="4"/>
      <c r="HVW156" s="4"/>
      <c r="HVX156" s="4"/>
      <c r="HVY156" s="4"/>
      <c r="HVZ156" s="4"/>
      <c r="HWA156" s="4"/>
      <c r="HWB156" s="4"/>
      <c r="HWC156" s="4"/>
      <c r="HWD156" s="4"/>
      <c r="HWE156" s="4"/>
      <c r="HWF156" s="4"/>
      <c r="HWG156" s="4"/>
      <c r="HWH156" s="4"/>
      <c r="HWI156" s="4"/>
      <c r="HWJ156" s="4"/>
      <c r="HWK156" s="4"/>
      <c r="HWL156" s="4"/>
      <c r="HWM156" s="4"/>
      <c r="HWN156" s="4"/>
      <c r="HWO156" s="4"/>
      <c r="HWP156" s="4"/>
      <c r="HWQ156" s="4"/>
      <c r="HWR156" s="4"/>
      <c r="HWS156" s="4"/>
      <c r="HWT156" s="4"/>
      <c r="HWU156" s="4"/>
      <c r="HWV156" s="4"/>
      <c r="HWW156" s="4"/>
      <c r="HWX156" s="4"/>
      <c r="HWY156" s="4"/>
      <c r="HWZ156" s="4"/>
      <c r="HXA156" s="4"/>
      <c r="HXB156" s="4"/>
      <c r="HXC156" s="4"/>
      <c r="HXD156" s="4"/>
      <c r="HXE156" s="4"/>
      <c r="HXF156" s="4"/>
      <c r="HXG156" s="4"/>
      <c r="HXH156" s="4"/>
      <c r="HXI156" s="4"/>
      <c r="HXJ156" s="4"/>
      <c r="HXK156" s="4"/>
      <c r="HXL156" s="4"/>
      <c r="HXM156" s="4"/>
      <c r="HXN156" s="4"/>
      <c r="HXO156" s="4"/>
      <c r="HXP156" s="4"/>
      <c r="HXQ156" s="4"/>
      <c r="HXR156" s="4"/>
      <c r="HXS156" s="4"/>
      <c r="HXT156" s="4"/>
      <c r="HXU156" s="4"/>
      <c r="HXV156" s="4"/>
      <c r="HXW156" s="4"/>
      <c r="HXX156" s="4"/>
      <c r="HXY156" s="4"/>
      <c r="HXZ156" s="4"/>
      <c r="HYA156" s="4"/>
      <c r="HYB156" s="4"/>
      <c r="HYC156" s="4"/>
      <c r="HYD156" s="4"/>
      <c r="HYE156" s="4"/>
      <c r="HYF156" s="4"/>
      <c r="HYG156" s="4"/>
      <c r="HYH156" s="4"/>
      <c r="HYI156" s="4"/>
      <c r="HYJ156" s="4"/>
      <c r="HYK156" s="4"/>
      <c r="HYL156" s="4"/>
      <c r="HYM156" s="4"/>
      <c r="HYN156" s="4"/>
      <c r="HYO156" s="4"/>
      <c r="HYP156" s="4"/>
      <c r="HYQ156" s="4"/>
      <c r="HYR156" s="4"/>
      <c r="HYS156" s="4"/>
      <c r="HYT156" s="4"/>
      <c r="HYU156" s="4"/>
      <c r="HYV156" s="4"/>
      <c r="HYW156" s="4"/>
      <c r="HYX156" s="4"/>
      <c r="HYY156" s="4"/>
      <c r="HYZ156" s="4"/>
      <c r="HZA156" s="4"/>
      <c r="HZB156" s="4"/>
      <c r="HZC156" s="4"/>
      <c r="HZD156" s="4"/>
      <c r="HZE156" s="4"/>
      <c r="HZF156" s="4"/>
      <c r="HZG156" s="4"/>
      <c r="HZH156" s="4"/>
      <c r="HZI156" s="4"/>
      <c r="HZJ156" s="4"/>
      <c r="HZK156" s="4"/>
      <c r="HZL156" s="4"/>
      <c r="HZM156" s="4"/>
      <c r="HZN156" s="4"/>
      <c r="HZO156" s="4"/>
      <c r="HZP156" s="4"/>
      <c r="HZQ156" s="4"/>
      <c r="HZR156" s="4"/>
      <c r="HZS156" s="4"/>
      <c r="HZT156" s="4"/>
      <c r="HZU156" s="4"/>
      <c r="HZV156" s="4"/>
      <c r="HZW156" s="4"/>
      <c r="HZX156" s="4"/>
      <c r="HZY156" s="4"/>
      <c r="HZZ156" s="4"/>
      <c r="IAA156" s="4"/>
      <c r="IAB156" s="4"/>
      <c r="IAC156" s="4"/>
      <c r="IAD156" s="4"/>
      <c r="IAE156" s="4"/>
      <c r="IAF156" s="4"/>
      <c r="IAG156" s="4"/>
      <c r="IAH156" s="4"/>
      <c r="IAI156" s="4"/>
      <c r="IAJ156" s="4"/>
      <c r="IAK156" s="4"/>
      <c r="IAL156" s="4"/>
      <c r="IAM156" s="4"/>
      <c r="IAN156" s="4"/>
      <c r="IAO156" s="4"/>
      <c r="IAP156" s="4"/>
      <c r="IAQ156" s="4"/>
      <c r="IAR156" s="4"/>
      <c r="IAS156" s="4"/>
      <c r="IAT156" s="4"/>
      <c r="IAU156" s="4"/>
      <c r="IAV156" s="4"/>
      <c r="IAW156" s="4"/>
      <c r="IAX156" s="4"/>
      <c r="IAY156" s="4"/>
      <c r="IAZ156" s="4"/>
      <c r="IBA156" s="4"/>
      <c r="IBB156" s="4"/>
      <c r="IBC156" s="4"/>
      <c r="IBD156" s="4"/>
      <c r="IBE156" s="4"/>
      <c r="IBF156" s="4"/>
      <c r="IBG156" s="4"/>
      <c r="IBH156" s="4"/>
      <c r="IBI156" s="4"/>
      <c r="IBJ156" s="4"/>
      <c r="IBK156" s="4"/>
      <c r="IBL156" s="4"/>
      <c r="IBM156" s="4"/>
      <c r="IBN156" s="4"/>
      <c r="IBO156" s="4"/>
      <c r="IBP156" s="4"/>
      <c r="IBQ156" s="4"/>
      <c r="IBR156" s="4"/>
      <c r="IBS156" s="4"/>
      <c r="IBT156" s="4"/>
      <c r="IBU156" s="4"/>
      <c r="IBV156" s="4"/>
      <c r="IBW156" s="4"/>
      <c r="IBX156" s="4"/>
      <c r="IBY156" s="4"/>
      <c r="IBZ156" s="4"/>
      <c r="ICA156" s="4"/>
      <c r="ICB156" s="4"/>
      <c r="ICC156" s="4"/>
      <c r="ICD156" s="4"/>
      <c r="ICE156" s="4"/>
      <c r="ICF156" s="4"/>
      <c r="ICG156" s="4"/>
      <c r="ICH156" s="4"/>
      <c r="ICI156" s="4"/>
      <c r="ICJ156" s="4"/>
      <c r="ICK156" s="4"/>
      <c r="ICL156" s="4"/>
      <c r="ICM156" s="4"/>
      <c r="ICN156" s="4"/>
      <c r="ICO156" s="4"/>
      <c r="ICP156" s="4"/>
      <c r="ICQ156" s="4"/>
      <c r="ICR156" s="4"/>
      <c r="ICS156" s="4"/>
      <c r="ICT156" s="4"/>
      <c r="ICU156" s="4"/>
      <c r="ICV156" s="4"/>
      <c r="ICW156" s="4"/>
      <c r="ICX156" s="4"/>
      <c r="ICY156" s="4"/>
      <c r="ICZ156" s="4"/>
      <c r="IDA156" s="4"/>
      <c r="IDB156" s="4"/>
      <c r="IDC156" s="4"/>
      <c r="IDD156" s="4"/>
      <c r="IDE156" s="4"/>
      <c r="IDF156" s="4"/>
      <c r="IDG156" s="4"/>
      <c r="IDH156" s="4"/>
      <c r="IDI156" s="4"/>
      <c r="IDJ156" s="4"/>
      <c r="IDK156" s="4"/>
      <c r="IDL156" s="4"/>
      <c r="IDM156" s="4"/>
      <c r="IDN156" s="4"/>
      <c r="IDO156" s="4"/>
      <c r="IDP156" s="4"/>
      <c r="IDQ156" s="4"/>
      <c r="IDR156" s="4"/>
      <c r="IDS156" s="4"/>
      <c r="IDT156" s="4"/>
      <c r="IDU156" s="4"/>
      <c r="IDV156" s="4"/>
      <c r="IDW156" s="4"/>
      <c r="IDX156" s="4"/>
      <c r="IDY156" s="4"/>
      <c r="IDZ156" s="4"/>
      <c r="IEA156" s="4"/>
      <c r="IEB156" s="4"/>
      <c r="IEC156" s="4"/>
      <c r="IED156" s="4"/>
      <c r="IEE156" s="4"/>
      <c r="IEF156" s="4"/>
      <c r="IEG156" s="4"/>
      <c r="IEH156" s="4"/>
      <c r="IEI156" s="4"/>
      <c r="IEJ156" s="4"/>
      <c r="IEK156" s="4"/>
      <c r="IEL156" s="4"/>
      <c r="IEM156" s="4"/>
      <c r="IEN156" s="4"/>
      <c r="IEO156" s="4"/>
      <c r="IEP156" s="4"/>
      <c r="IEQ156" s="4"/>
      <c r="IER156" s="4"/>
      <c r="IES156" s="4"/>
      <c r="IET156" s="4"/>
      <c r="IEU156" s="4"/>
      <c r="IEV156" s="4"/>
      <c r="IEW156" s="4"/>
      <c r="IEX156" s="4"/>
      <c r="IEY156" s="4"/>
      <c r="IEZ156" s="4"/>
      <c r="IFA156" s="4"/>
      <c r="IFB156" s="4"/>
      <c r="IFC156" s="4"/>
      <c r="IFD156" s="4"/>
      <c r="IFE156" s="4"/>
      <c r="IFF156" s="4"/>
      <c r="IFG156" s="4"/>
      <c r="IFH156" s="4"/>
      <c r="IFI156" s="4"/>
      <c r="IFJ156" s="4"/>
      <c r="IFK156" s="4"/>
      <c r="IFL156" s="4"/>
      <c r="IFM156" s="4"/>
      <c r="IFN156" s="4"/>
      <c r="IFO156" s="4"/>
      <c r="IFP156" s="4"/>
      <c r="IFQ156" s="4"/>
      <c r="IFR156" s="4"/>
      <c r="IFS156" s="4"/>
      <c r="IFT156" s="4"/>
      <c r="IFU156" s="4"/>
      <c r="IFV156" s="4"/>
      <c r="IFW156" s="4"/>
      <c r="IFX156" s="4"/>
      <c r="IFY156" s="4"/>
      <c r="IFZ156" s="4"/>
      <c r="IGA156" s="4"/>
      <c r="IGB156" s="4"/>
      <c r="IGC156" s="4"/>
      <c r="IGD156" s="4"/>
      <c r="IGE156" s="4"/>
      <c r="IGF156" s="4"/>
      <c r="IGG156" s="4"/>
      <c r="IGH156" s="4"/>
      <c r="IGI156" s="4"/>
      <c r="IGJ156" s="4"/>
      <c r="IGK156" s="4"/>
      <c r="IGL156" s="4"/>
      <c r="IGM156" s="4"/>
      <c r="IGN156" s="4"/>
      <c r="IGO156" s="4"/>
      <c r="IGP156" s="4"/>
      <c r="IGQ156" s="4"/>
      <c r="IGR156" s="4"/>
      <c r="IGS156" s="4"/>
      <c r="IGT156" s="4"/>
      <c r="IGU156" s="4"/>
      <c r="IGV156" s="4"/>
      <c r="IGW156" s="4"/>
      <c r="IGX156" s="4"/>
      <c r="IGY156" s="4"/>
      <c r="IGZ156" s="4"/>
      <c r="IHA156" s="4"/>
      <c r="IHB156" s="4"/>
      <c r="IHC156" s="4"/>
      <c r="IHD156" s="4"/>
      <c r="IHE156" s="4"/>
      <c r="IHF156" s="4"/>
      <c r="IHG156" s="4"/>
      <c r="IHH156" s="4"/>
      <c r="IHI156" s="4"/>
      <c r="IHJ156" s="4"/>
      <c r="IHK156" s="4"/>
      <c r="IHL156" s="4"/>
      <c r="IHM156" s="4"/>
      <c r="IHN156" s="4"/>
      <c r="IHO156" s="4"/>
      <c r="IHP156" s="4"/>
      <c r="IHQ156" s="4"/>
      <c r="IHR156" s="4"/>
      <c r="IHS156" s="4"/>
      <c r="IHT156" s="4"/>
      <c r="IHU156" s="4"/>
      <c r="IHV156" s="4"/>
      <c r="IHW156" s="4"/>
      <c r="IHX156" s="4"/>
      <c r="IHY156" s="4"/>
      <c r="IHZ156" s="4"/>
      <c r="IIA156" s="4"/>
      <c r="IIB156" s="4"/>
      <c r="IIC156" s="4"/>
      <c r="IID156" s="4"/>
      <c r="IIE156" s="4"/>
      <c r="IIF156" s="4"/>
      <c r="IIG156" s="4"/>
      <c r="IIH156" s="4"/>
      <c r="III156" s="4"/>
      <c r="IIJ156" s="4"/>
      <c r="IIK156" s="4"/>
      <c r="IIL156" s="4"/>
      <c r="IIM156" s="4"/>
      <c r="IIN156" s="4"/>
      <c r="IIO156" s="4"/>
      <c r="IIP156" s="4"/>
      <c r="IIQ156" s="4"/>
      <c r="IIR156" s="4"/>
      <c r="IIS156" s="4"/>
      <c r="IIT156" s="4"/>
      <c r="IIU156" s="4"/>
      <c r="IIV156" s="4"/>
      <c r="IIW156" s="4"/>
      <c r="IIX156" s="4"/>
      <c r="IIY156" s="4"/>
      <c r="IIZ156" s="4"/>
      <c r="IJA156" s="4"/>
      <c r="IJB156" s="4"/>
      <c r="IJC156" s="4"/>
      <c r="IJD156" s="4"/>
      <c r="IJE156" s="4"/>
      <c r="IJF156" s="4"/>
      <c r="IJG156" s="4"/>
      <c r="IJH156" s="4"/>
      <c r="IJI156" s="4"/>
      <c r="IJJ156" s="4"/>
      <c r="IJK156" s="4"/>
      <c r="IJL156" s="4"/>
      <c r="IJM156" s="4"/>
      <c r="IJN156" s="4"/>
      <c r="IJO156" s="4"/>
      <c r="IJP156" s="4"/>
      <c r="IJQ156" s="4"/>
      <c r="IJR156" s="4"/>
      <c r="IJS156" s="4"/>
      <c r="IJT156" s="4"/>
      <c r="IJU156" s="4"/>
      <c r="IJV156" s="4"/>
      <c r="IJW156" s="4"/>
      <c r="IJX156" s="4"/>
      <c r="IJY156" s="4"/>
      <c r="IJZ156" s="4"/>
      <c r="IKA156" s="4"/>
      <c r="IKB156" s="4"/>
      <c r="IKC156" s="4"/>
      <c r="IKD156" s="4"/>
      <c r="IKE156" s="4"/>
      <c r="IKF156" s="4"/>
      <c r="IKG156" s="4"/>
      <c r="IKH156" s="4"/>
      <c r="IKI156" s="4"/>
      <c r="IKJ156" s="4"/>
      <c r="IKK156" s="4"/>
      <c r="IKL156" s="4"/>
      <c r="IKM156" s="4"/>
      <c r="IKN156" s="4"/>
      <c r="IKO156" s="4"/>
      <c r="IKP156" s="4"/>
      <c r="IKQ156" s="4"/>
      <c r="IKR156" s="4"/>
      <c r="IKS156" s="4"/>
      <c r="IKT156" s="4"/>
      <c r="IKU156" s="4"/>
      <c r="IKV156" s="4"/>
      <c r="IKW156" s="4"/>
      <c r="IKX156" s="4"/>
      <c r="IKY156" s="4"/>
      <c r="IKZ156" s="4"/>
      <c r="ILA156" s="4"/>
      <c r="ILB156" s="4"/>
      <c r="ILC156" s="4"/>
      <c r="ILD156" s="4"/>
      <c r="ILE156" s="4"/>
      <c r="ILF156" s="4"/>
      <c r="ILG156" s="4"/>
      <c r="ILH156" s="4"/>
      <c r="ILI156" s="4"/>
      <c r="ILJ156" s="4"/>
      <c r="ILK156" s="4"/>
      <c r="ILL156" s="4"/>
      <c r="ILM156" s="4"/>
      <c r="ILN156" s="4"/>
      <c r="ILO156" s="4"/>
      <c r="ILP156" s="4"/>
      <c r="ILQ156" s="4"/>
      <c r="ILR156" s="4"/>
      <c r="ILS156" s="4"/>
      <c r="ILT156" s="4"/>
      <c r="ILU156" s="4"/>
      <c r="ILV156" s="4"/>
      <c r="ILW156" s="4"/>
      <c r="ILX156" s="4"/>
      <c r="ILY156" s="4"/>
      <c r="ILZ156" s="4"/>
      <c r="IMA156" s="4"/>
      <c r="IMB156" s="4"/>
      <c r="IMC156" s="4"/>
      <c r="IMD156" s="4"/>
      <c r="IME156" s="4"/>
      <c r="IMF156" s="4"/>
      <c r="IMG156" s="4"/>
      <c r="IMH156" s="4"/>
      <c r="IMI156" s="4"/>
      <c r="IMJ156" s="4"/>
      <c r="IMK156" s="4"/>
      <c r="IML156" s="4"/>
      <c r="IMM156" s="4"/>
      <c r="IMN156" s="4"/>
      <c r="IMO156" s="4"/>
      <c r="IMP156" s="4"/>
      <c r="IMQ156" s="4"/>
      <c r="IMR156" s="4"/>
      <c r="IMS156" s="4"/>
      <c r="IMT156" s="4"/>
      <c r="IMU156" s="4"/>
      <c r="IMV156" s="4"/>
      <c r="IMW156" s="4"/>
      <c r="IMX156" s="4"/>
      <c r="IMY156" s="4"/>
      <c r="IMZ156" s="4"/>
      <c r="INA156" s="4"/>
      <c r="INB156" s="4"/>
      <c r="INC156" s="4"/>
      <c r="IND156" s="4"/>
      <c r="INE156" s="4"/>
      <c r="INF156" s="4"/>
      <c r="ING156" s="4"/>
      <c r="INH156" s="4"/>
      <c r="INI156" s="4"/>
      <c r="INJ156" s="4"/>
      <c r="INK156" s="4"/>
      <c r="INL156" s="4"/>
      <c r="INM156" s="4"/>
      <c r="INN156" s="4"/>
      <c r="INO156" s="4"/>
      <c r="INP156" s="4"/>
      <c r="INQ156" s="4"/>
      <c r="INR156" s="4"/>
      <c r="INS156" s="4"/>
      <c r="INT156" s="4"/>
      <c r="INU156" s="4"/>
      <c r="INV156" s="4"/>
      <c r="INW156" s="4"/>
      <c r="INX156" s="4"/>
      <c r="INY156" s="4"/>
      <c r="INZ156" s="4"/>
      <c r="IOA156" s="4"/>
      <c r="IOB156" s="4"/>
      <c r="IOC156" s="4"/>
      <c r="IOD156" s="4"/>
      <c r="IOE156" s="4"/>
      <c r="IOF156" s="4"/>
      <c r="IOG156" s="4"/>
      <c r="IOH156" s="4"/>
      <c r="IOI156" s="4"/>
      <c r="IOJ156" s="4"/>
      <c r="IOK156" s="4"/>
      <c r="IOL156" s="4"/>
      <c r="IOM156" s="4"/>
      <c r="ION156" s="4"/>
      <c r="IOO156" s="4"/>
      <c r="IOP156" s="4"/>
      <c r="IOQ156" s="4"/>
      <c r="IOR156" s="4"/>
      <c r="IOS156" s="4"/>
      <c r="IOT156" s="4"/>
      <c r="IOU156" s="4"/>
      <c r="IOV156" s="4"/>
      <c r="IOW156" s="4"/>
      <c r="IOX156" s="4"/>
      <c r="IOY156" s="4"/>
      <c r="IOZ156" s="4"/>
      <c r="IPA156" s="4"/>
      <c r="IPB156" s="4"/>
      <c r="IPC156" s="4"/>
      <c r="IPD156" s="4"/>
      <c r="IPE156" s="4"/>
      <c r="IPF156" s="4"/>
      <c r="IPG156" s="4"/>
      <c r="IPH156" s="4"/>
      <c r="IPI156" s="4"/>
      <c r="IPJ156" s="4"/>
      <c r="IPK156" s="4"/>
      <c r="IPL156" s="4"/>
      <c r="IPM156" s="4"/>
      <c r="IPN156" s="4"/>
      <c r="IPO156" s="4"/>
      <c r="IPP156" s="4"/>
      <c r="IPQ156" s="4"/>
      <c r="IPR156" s="4"/>
      <c r="IPS156" s="4"/>
      <c r="IPT156" s="4"/>
      <c r="IPU156" s="4"/>
      <c r="IPV156" s="4"/>
      <c r="IPW156" s="4"/>
      <c r="IPX156" s="4"/>
      <c r="IPY156" s="4"/>
      <c r="IPZ156" s="4"/>
      <c r="IQA156" s="4"/>
      <c r="IQB156" s="4"/>
      <c r="IQC156" s="4"/>
      <c r="IQD156" s="4"/>
      <c r="IQE156" s="4"/>
      <c r="IQF156" s="4"/>
      <c r="IQG156" s="4"/>
      <c r="IQH156" s="4"/>
      <c r="IQI156" s="4"/>
      <c r="IQJ156" s="4"/>
      <c r="IQK156" s="4"/>
      <c r="IQL156" s="4"/>
      <c r="IQM156" s="4"/>
      <c r="IQN156" s="4"/>
      <c r="IQO156" s="4"/>
      <c r="IQP156" s="4"/>
      <c r="IQQ156" s="4"/>
      <c r="IQR156" s="4"/>
      <c r="IQS156" s="4"/>
      <c r="IQT156" s="4"/>
      <c r="IQU156" s="4"/>
      <c r="IQV156" s="4"/>
      <c r="IQW156" s="4"/>
      <c r="IQX156" s="4"/>
      <c r="IQY156" s="4"/>
      <c r="IQZ156" s="4"/>
      <c r="IRA156" s="4"/>
      <c r="IRB156" s="4"/>
      <c r="IRC156" s="4"/>
      <c r="IRD156" s="4"/>
      <c r="IRE156" s="4"/>
      <c r="IRF156" s="4"/>
      <c r="IRG156" s="4"/>
      <c r="IRH156" s="4"/>
      <c r="IRI156" s="4"/>
      <c r="IRJ156" s="4"/>
      <c r="IRK156" s="4"/>
      <c r="IRL156" s="4"/>
      <c r="IRM156" s="4"/>
      <c r="IRN156" s="4"/>
      <c r="IRO156" s="4"/>
      <c r="IRP156" s="4"/>
      <c r="IRQ156" s="4"/>
      <c r="IRR156" s="4"/>
      <c r="IRS156" s="4"/>
      <c r="IRT156" s="4"/>
      <c r="IRU156" s="4"/>
      <c r="IRV156" s="4"/>
      <c r="IRW156" s="4"/>
      <c r="IRX156" s="4"/>
      <c r="IRY156" s="4"/>
      <c r="IRZ156" s="4"/>
      <c r="ISA156" s="4"/>
      <c r="ISB156" s="4"/>
      <c r="ISC156" s="4"/>
      <c r="ISD156" s="4"/>
      <c r="ISE156" s="4"/>
      <c r="ISF156" s="4"/>
      <c r="ISG156" s="4"/>
      <c r="ISH156" s="4"/>
      <c r="ISI156" s="4"/>
      <c r="ISJ156" s="4"/>
      <c r="ISK156" s="4"/>
      <c r="ISL156" s="4"/>
      <c r="ISM156" s="4"/>
      <c r="ISN156" s="4"/>
      <c r="ISO156" s="4"/>
      <c r="ISP156" s="4"/>
      <c r="ISQ156" s="4"/>
      <c r="ISR156" s="4"/>
      <c r="ISS156" s="4"/>
      <c r="IST156" s="4"/>
      <c r="ISU156" s="4"/>
      <c r="ISV156" s="4"/>
      <c r="ISW156" s="4"/>
      <c r="ISX156" s="4"/>
      <c r="ISY156" s="4"/>
      <c r="ISZ156" s="4"/>
      <c r="ITA156" s="4"/>
      <c r="ITB156" s="4"/>
      <c r="ITC156" s="4"/>
      <c r="ITD156" s="4"/>
      <c r="ITE156" s="4"/>
      <c r="ITF156" s="4"/>
      <c r="ITG156" s="4"/>
      <c r="ITH156" s="4"/>
      <c r="ITI156" s="4"/>
      <c r="ITJ156" s="4"/>
      <c r="ITK156" s="4"/>
      <c r="ITL156" s="4"/>
      <c r="ITM156" s="4"/>
      <c r="ITN156" s="4"/>
      <c r="ITO156" s="4"/>
      <c r="ITP156" s="4"/>
      <c r="ITQ156" s="4"/>
      <c r="ITR156" s="4"/>
      <c r="ITS156" s="4"/>
      <c r="ITT156" s="4"/>
      <c r="ITU156" s="4"/>
      <c r="ITV156" s="4"/>
      <c r="ITW156" s="4"/>
      <c r="ITX156" s="4"/>
      <c r="ITY156" s="4"/>
      <c r="ITZ156" s="4"/>
      <c r="IUA156" s="4"/>
      <c r="IUB156" s="4"/>
      <c r="IUC156" s="4"/>
      <c r="IUD156" s="4"/>
      <c r="IUE156" s="4"/>
      <c r="IUF156" s="4"/>
      <c r="IUG156" s="4"/>
      <c r="IUH156" s="4"/>
      <c r="IUI156" s="4"/>
      <c r="IUJ156" s="4"/>
      <c r="IUK156" s="4"/>
      <c r="IUL156" s="4"/>
      <c r="IUM156" s="4"/>
      <c r="IUN156" s="4"/>
      <c r="IUO156" s="4"/>
      <c r="IUP156" s="4"/>
      <c r="IUQ156" s="4"/>
      <c r="IUR156" s="4"/>
      <c r="IUS156" s="4"/>
      <c r="IUT156" s="4"/>
      <c r="IUU156" s="4"/>
      <c r="IUV156" s="4"/>
      <c r="IUW156" s="4"/>
      <c r="IUX156" s="4"/>
      <c r="IUY156" s="4"/>
      <c r="IUZ156" s="4"/>
      <c r="IVA156" s="4"/>
      <c r="IVB156" s="4"/>
      <c r="IVC156" s="4"/>
      <c r="IVD156" s="4"/>
      <c r="IVE156" s="4"/>
      <c r="IVF156" s="4"/>
      <c r="IVG156" s="4"/>
      <c r="IVH156" s="4"/>
      <c r="IVI156" s="4"/>
      <c r="IVJ156" s="4"/>
      <c r="IVK156" s="4"/>
      <c r="IVL156" s="4"/>
      <c r="IVM156" s="4"/>
      <c r="IVN156" s="4"/>
      <c r="IVO156" s="4"/>
      <c r="IVP156" s="4"/>
      <c r="IVQ156" s="4"/>
      <c r="IVR156" s="4"/>
      <c r="IVS156" s="4"/>
      <c r="IVT156" s="4"/>
      <c r="IVU156" s="4"/>
      <c r="IVV156" s="4"/>
      <c r="IVW156" s="4"/>
      <c r="IVX156" s="4"/>
      <c r="IVY156" s="4"/>
      <c r="IVZ156" s="4"/>
      <c r="IWA156" s="4"/>
      <c r="IWB156" s="4"/>
      <c r="IWC156" s="4"/>
      <c r="IWD156" s="4"/>
      <c r="IWE156" s="4"/>
      <c r="IWF156" s="4"/>
      <c r="IWG156" s="4"/>
      <c r="IWH156" s="4"/>
      <c r="IWI156" s="4"/>
      <c r="IWJ156" s="4"/>
      <c r="IWK156" s="4"/>
      <c r="IWL156" s="4"/>
      <c r="IWM156" s="4"/>
      <c r="IWN156" s="4"/>
      <c r="IWO156" s="4"/>
      <c r="IWP156" s="4"/>
      <c r="IWQ156" s="4"/>
      <c r="IWR156" s="4"/>
      <c r="IWS156" s="4"/>
      <c r="IWT156" s="4"/>
      <c r="IWU156" s="4"/>
      <c r="IWV156" s="4"/>
      <c r="IWW156" s="4"/>
      <c r="IWX156" s="4"/>
      <c r="IWY156" s="4"/>
      <c r="IWZ156" s="4"/>
      <c r="IXA156" s="4"/>
      <c r="IXB156" s="4"/>
      <c r="IXC156" s="4"/>
      <c r="IXD156" s="4"/>
      <c r="IXE156" s="4"/>
      <c r="IXF156" s="4"/>
      <c r="IXG156" s="4"/>
      <c r="IXH156" s="4"/>
      <c r="IXI156" s="4"/>
      <c r="IXJ156" s="4"/>
      <c r="IXK156" s="4"/>
      <c r="IXL156" s="4"/>
      <c r="IXM156" s="4"/>
      <c r="IXN156" s="4"/>
      <c r="IXO156" s="4"/>
      <c r="IXP156" s="4"/>
      <c r="IXQ156" s="4"/>
      <c r="IXR156" s="4"/>
      <c r="IXS156" s="4"/>
      <c r="IXT156" s="4"/>
      <c r="IXU156" s="4"/>
      <c r="IXV156" s="4"/>
      <c r="IXW156" s="4"/>
      <c r="IXX156" s="4"/>
      <c r="IXY156" s="4"/>
      <c r="IXZ156" s="4"/>
      <c r="IYA156" s="4"/>
      <c r="IYB156" s="4"/>
      <c r="IYC156" s="4"/>
      <c r="IYD156" s="4"/>
      <c r="IYE156" s="4"/>
      <c r="IYF156" s="4"/>
      <c r="IYG156" s="4"/>
      <c r="IYH156" s="4"/>
      <c r="IYI156" s="4"/>
      <c r="IYJ156" s="4"/>
      <c r="IYK156" s="4"/>
      <c r="IYL156" s="4"/>
      <c r="IYM156" s="4"/>
      <c r="IYN156" s="4"/>
      <c r="IYO156" s="4"/>
      <c r="IYP156" s="4"/>
      <c r="IYQ156" s="4"/>
      <c r="IYR156" s="4"/>
      <c r="IYS156" s="4"/>
      <c r="IYT156" s="4"/>
      <c r="IYU156" s="4"/>
      <c r="IYV156" s="4"/>
      <c r="IYW156" s="4"/>
      <c r="IYX156" s="4"/>
      <c r="IYY156" s="4"/>
      <c r="IYZ156" s="4"/>
      <c r="IZA156" s="4"/>
      <c r="IZB156" s="4"/>
      <c r="IZC156" s="4"/>
      <c r="IZD156" s="4"/>
      <c r="IZE156" s="4"/>
      <c r="IZF156" s="4"/>
      <c r="IZG156" s="4"/>
      <c r="IZH156" s="4"/>
      <c r="IZI156" s="4"/>
      <c r="IZJ156" s="4"/>
      <c r="IZK156" s="4"/>
      <c r="IZL156" s="4"/>
      <c r="IZM156" s="4"/>
      <c r="IZN156" s="4"/>
      <c r="IZO156" s="4"/>
      <c r="IZP156" s="4"/>
      <c r="IZQ156" s="4"/>
      <c r="IZR156" s="4"/>
      <c r="IZS156" s="4"/>
      <c r="IZT156" s="4"/>
      <c r="IZU156" s="4"/>
      <c r="IZV156" s="4"/>
      <c r="IZW156" s="4"/>
      <c r="IZX156" s="4"/>
      <c r="IZY156" s="4"/>
      <c r="IZZ156" s="4"/>
      <c r="JAA156" s="4"/>
      <c r="JAB156" s="4"/>
      <c r="JAC156" s="4"/>
      <c r="JAD156" s="4"/>
      <c r="JAE156" s="4"/>
      <c r="JAF156" s="4"/>
      <c r="JAG156" s="4"/>
      <c r="JAH156" s="4"/>
      <c r="JAI156" s="4"/>
      <c r="JAJ156" s="4"/>
      <c r="JAK156" s="4"/>
      <c r="JAL156" s="4"/>
      <c r="JAM156" s="4"/>
      <c r="JAN156" s="4"/>
      <c r="JAO156" s="4"/>
      <c r="JAP156" s="4"/>
      <c r="JAQ156" s="4"/>
      <c r="JAR156" s="4"/>
      <c r="JAS156" s="4"/>
      <c r="JAT156" s="4"/>
      <c r="JAU156" s="4"/>
      <c r="JAV156" s="4"/>
      <c r="JAW156" s="4"/>
      <c r="JAX156" s="4"/>
      <c r="JAY156" s="4"/>
      <c r="JAZ156" s="4"/>
      <c r="JBA156" s="4"/>
      <c r="JBB156" s="4"/>
      <c r="JBC156" s="4"/>
      <c r="JBD156" s="4"/>
      <c r="JBE156" s="4"/>
      <c r="JBF156" s="4"/>
      <c r="JBG156" s="4"/>
      <c r="JBH156" s="4"/>
      <c r="JBI156" s="4"/>
      <c r="JBJ156" s="4"/>
      <c r="JBK156" s="4"/>
      <c r="JBL156" s="4"/>
      <c r="JBM156" s="4"/>
      <c r="JBN156" s="4"/>
      <c r="JBO156" s="4"/>
      <c r="JBP156" s="4"/>
      <c r="JBQ156" s="4"/>
      <c r="JBR156" s="4"/>
      <c r="JBS156" s="4"/>
      <c r="JBT156" s="4"/>
      <c r="JBU156" s="4"/>
      <c r="JBV156" s="4"/>
      <c r="JBW156" s="4"/>
      <c r="JBX156" s="4"/>
      <c r="JBY156" s="4"/>
      <c r="JBZ156" s="4"/>
      <c r="JCA156" s="4"/>
      <c r="JCB156" s="4"/>
      <c r="JCC156" s="4"/>
      <c r="JCD156" s="4"/>
      <c r="JCE156" s="4"/>
      <c r="JCF156" s="4"/>
      <c r="JCG156" s="4"/>
      <c r="JCH156" s="4"/>
      <c r="JCI156" s="4"/>
      <c r="JCJ156" s="4"/>
      <c r="JCK156" s="4"/>
      <c r="JCL156" s="4"/>
      <c r="JCM156" s="4"/>
      <c r="JCN156" s="4"/>
      <c r="JCO156" s="4"/>
      <c r="JCP156" s="4"/>
      <c r="JCQ156" s="4"/>
      <c r="JCR156" s="4"/>
      <c r="JCS156" s="4"/>
      <c r="JCT156" s="4"/>
      <c r="JCU156" s="4"/>
      <c r="JCV156" s="4"/>
      <c r="JCW156" s="4"/>
      <c r="JCX156" s="4"/>
      <c r="JCY156" s="4"/>
      <c r="JCZ156" s="4"/>
      <c r="JDA156" s="4"/>
      <c r="JDB156" s="4"/>
      <c r="JDC156" s="4"/>
      <c r="JDD156" s="4"/>
      <c r="JDE156" s="4"/>
      <c r="JDF156" s="4"/>
      <c r="JDG156" s="4"/>
      <c r="JDH156" s="4"/>
      <c r="JDI156" s="4"/>
      <c r="JDJ156" s="4"/>
      <c r="JDK156" s="4"/>
      <c r="JDL156" s="4"/>
      <c r="JDM156" s="4"/>
      <c r="JDN156" s="4"/>
      <c r="JDO156" s="4"/>
      <c r="JDP156" s="4"/>
      <c r="JDQ156" s="4"/>
      <c r="JDR156" s="4"/>
      <c r="JDS156" s="4"/>
      <c r="JDT156" s="4"/>
      <c r="JDU156" s="4"/>
      <c r="JDV156" s="4"/>
      <c r="JDW156" s="4"/>
      <c r="JDX156" s="4"/>
      <c r="JDY156" s="4"/>
      <c r="JDZ156" s="4"/>
      <c r="JEA156" s="4"/>
      <c r="JEB156" s="4"/>
      <c r="JEC156" s="4"/>
      <c r="JED156" s="4"/>
      <c r="JEE156" s="4"/>
      <c r="JEF156" s="4"/>
      <c r="JEG156" s="4"/>
      <c r="JEH156" s="4"/>
      <c r="JEI156" s="4"/>
      <c r="JEJ156" s="4"/>
      <c r="JEK156" s="4"/>
      <c r="JEL156" s="4"/>
      <c r="JEM156" s="4"/>
      <c r="JEN156" s="4"/>
      <c r="JEO156" s="4"/>
      <c r="JEP156" s="4"/>
      <c r="JEQ156" s="4"/>
      <c r="JER156" s="4"/>
      <c r="JES156" s="4"/>
      <c r="JET156" s="4"/>
      <c r="JEU156" s="4"/>
      <c r="JEV156" s="4"/>
      <c r="JEW156" s="4"/>
      <c r="JEX156" s="4"/>
      <c r="JEY156" s="4"/>
      <c r="JEZ156" s="4"/>
      <c r="JFA156" s="4"/>
      <c r="JFB156" s="4"/>
      <c r="JFC156" s="4"/>
      <c r="JFD156" s="4"/>
      <c r="JFE156" s="4"/>
      <c r="JFF156" s="4"/>
      <c r="JFG156" s="4"/>
      <c r="JFH156" s="4"/>
      <c r="JFI156" s="4"/>
      <c r="JFJ156" s="4"/>
      <c r="JFK156" s="4"/>
      <c r="JFL156" s="4"/>
      <c r="JFM156" s="4"/>
      <c r="JFN156" s="4"/>
      <c r="JFO156" s="4"/>
      <c r="JFP156" s="4"/>
      <c r="JFQ156" s="4"/>
      <c r="JFR156" s="4"/>
      <c r="JFS156" s="4"/>
      <c r="JFT156" s="4"/>
      <c r="JFU156" s="4"/>
      <c r="JFV156" s="4"/>
      <c r="JFW156" s="4"/>
      <c r="JFX156" s="4"/>
      <c r="JFY156" s="4"/>
      <c r="JFZ156" s="4"/>
      <c r="JGA156" s="4"/>
      <c r="JGB156" s="4"/>
      <c r="JGC156" s="4"/>
      <c r="JGD156" s="4"/>
      <c r="JGE156" s="4"/>
      <c r="JGF156" s="4"/>
      <c r="JGG156" s="4"/>
      <c r="JGH156" s="4"/>
      <c r="JGI156" s="4"/>
      <c r="JGJ156" s="4"/>
      <c r="JGK156" s="4"/>
      <c r="JGL156" s="4"/>
      <c r="JGM156" s="4"/>
      <c r="JGN156" s="4"/>
      <c r="JGO156" s="4"/>
      <c r="JGP156" s="4"/>
      <c r="JGQ156" s="4"/>
      <c r="JGR156" s="4"/>
      <c r="JGS156" s="4"/>
      <c r="JGT156" s="4"/>
      <c r="JGU156" s="4"/>
      <c r="JGV156" s="4"/>
      <c r="JGW156" s="4"/>
      <c r="JGX156" s="4"/>
      <c r="JGY156" s="4"/>
      <c r="JGZ156" s="4"/>
      <c r="JHA156" s="4"/>
      <c r="JHB156" s="4"/>
      <c r="JHC156" s="4"/>
      <c r="JHD156" s="4"/>
      <c r="JHE156" s="4"/>
      <c r="JHF156" s="4"/>
      <c r="JHG156" s="4"/>
      <c r="JHH156" s="4"/>
      <c r="JHI156" s="4"/>
      <c r="JHJ156" s="4"/>
      <c r="JHK156" s="4"/>
      <c r="JHL156" s="4"/>
      <c r="JHM156" s="4"/>
      <c r="JHN156" s="4"/>
      <c r="JHO156" s="4"/>
      <c r="JHP156" s="4"/>
      <c r="JHQ156" s="4"/>
      <c r="JHR156" s="4"/>
      <c r="JHS156" s="4"/>
      <c r="JHT156" s="4"/>
      <c r="JHU156" s="4"/>
      <c r="JHV156" s="4"/>
      <c r="JHW156" s="4"/>
      <c r="JHX156" s="4"/>
      <c r="JHY156" s="4"/>
      <c r="JHZ156" s="4"/>
      <c r="JIA156" s="4"/>
      <c r="JIB156" s="4"/>
      <c r="JIC156" s="4"/>
      <c r="JID156" s="4"/>
      <c r="JIE156" s="4"/>
      <c r="JIF156" s="4"/>
      <c r="JIG156" s="4"/>
      <c r="JIH156" s="4"/>
      <c r="JII156" s="4"/>
      <c r="JIJ156" s="4"/>
      <c r="JIK156" s="4"/>
      <c r="JIL156" s="4"/>
      <c r="JIM156" s="4"/>
      <c r="JIN156" s="4"/>
      <c r="JIO156" s="4"/>
      <c r="JIP156" s="4"/>
      <c r="JIQ156" s="4"/>
      <c r="JIR156" s="4"/>
      <c r="JIS156" s="4"/>
      <c r="JIT156" s="4"/>
      <c r="JIU156" s="4"/>
      <c r="JIV156" s="4"/>
      <c r="JIW156" s="4"/>
      <c r="JIX156" s="4"/>
      <c r="JIY156" s="4"/>
      <c r="JIZ156" s="4"/>
      <c r="JJA156" s="4"/>
      <c r="JJB156" s="4"/>
      <c r="JJC156" s="4"/>
      <c r="JJD156" s="4"/>
      <c r="JJE156" s="4"/>
      <c r="JJF156" s="4"/>
      <c r="JJG156" s="4"/>
      <c r="JJH156" s="4"/>
      <c r="JJI156" s="4"/>
      <c r="JJJ156" s="4"/>
      <c r="JJK156" s="4"/>
      <c r="JJL156" s="4"/>
      <c r="JJM156" s="4"/>
      <c r="JJN156" s="4"/>
      <c r="JJO156" s="4"/>
      <c r="JJP156" s="4"/>
      <c r="JJQ156" s="4"/>
      <c r="JJR156" s="4"/>
      <c r="JJS156" s="4"/>
      <c r="JJT156" s="4"/>
      <c r="JJU156" s="4"/>
      <c r="JJV156" s="4"/>
      <c r="JJW156" s="4"/>
      <c r="JJX156" s="4"/>
      <c r="JJY156" s="4"/>
      <c r="JJZ156" s="4"/>
      <c r="JKA156" s="4"/>
      <c r="JKB156" s="4"/>
      <c r="JKC156" s="4"/>
      <c r="JKD156" s="4"/>
      <c r="JKE156" s="4"/>
      <c r="JKF156" s="4"/>
      <c r="JKG156" s="4"/>
      <c r="JKH156" s="4"/>
      <c r="JKI156" s="4"/>
      <c r="JKJ156" s="4"/>
      <c r="JKK156" s="4"/>
      <c r="JKL156" s="4"/>
      <c r="JKM156" s="4"/>
      <c r="JKN156" s="4"/>
      <c r="JKO156" s="4"/>
      <c r="JKP156" s="4"/>
      <c r="JKQ156" s="4"/>
      <c r="JKR156" s="4"/>
      <c r="JKS156" s="4"/>
      <c r="JKT156" s="4"/>
      <c r="JKU156" s="4"/>
      <c r="JKV156" s="4"/>
      <c r="JKW156" s="4"/>
      <c r="JKX156" s="4"/>
      <c r="JKY156" s="4"/>
      <c r="JKZ156" s="4"/>
      <c r="JLA156" s="4"/>
      <c r="JLB156" s="4"/>
      <c r="JLC156" s="4"/>
      <c r="JLD156" s="4"/>
      <c r="JLE156" s="4"/>
      <c r="JLF156" s="4"/>
      <c r="JLG156" s="4"/>
      <c r="JLH156" s="4"/>
      <c r="JLI156" s="4"/>
      <c r="JLJ156" s="4"/>
      <c r="JLK156" s="4"/>
      <c r="JLL156" s="4"/>
      <c r="JLM156" s="4"/>
      <c r="JLN156" s="4"/>
      <c r="JLO156" s="4"/>
      <c r="JLP156" s="4"/>
      <c r="JLQ156" s="4"/>
      <c r="JLR156" s="4"/>
      <c r="JLS156" s="4"/>
      <c r="JLT156" s="4"/>
      <c r="JLU156" s="4"/>
      <c r="JLV156" s="4"/>
      <c r="JLW156" s="4"/>
      <c r="JLX156" s="4"/>
      <c r="JLY156" s="4"/>
      <c r="JLZ156" s="4"/>
      <c r="JMA156" s="4"/>
      <c r="JMB156" s="4"/>
      <c r="JMC156" s="4"/>
      <c r="JMD156" s="4"/>
      <c r="JME156" s="4"/>
      <c r="JMF156" s="4"/>
      <c r="JMG156" s="4"/>
      <c r="JMH156" s="4"/>
      <c r="JMI156" s="4"/>
      <c r="JMJ156" s="4"/>
      <c r="JMK156" s="4"/>
      <c r="JML156" s="4"/>
      <c r="JMM156" s="4"/>
      <c r="JMN156" s="4"/>
      <c r="JMO156" s="4"/>
      <c r="JMP156" s="4"/>
      <c r="JMQ156" s="4"/>
      <c r="JMR156" s="4"/>
      <c r="JMS156" s="4"/>
      <c r="JMT156" s="4"/>
      <c r="JMU156" s="4"/>
      <c r="JMV156" s="4"/>
      <c r="JMW156" s="4"/>
      <c r="JMX156" s="4"/>
      <c r="JMY156" s="4"/>
      <c r="JMZ156" s="4"/>
      <c r="JNA156" s="4"/>
      <c r="JNB156" s="4"/>
      <c r="JNC156" s="4"/>
      <c r="JND156" s="4"/>
      <c r="JNE156" s="4"/>
      <c r="JNF156" s="4"/>
      <c r="JNG156" s="4"/>
      <c r="JNH156" s="4"/>
      <c r="JNI156" s="4"/>
      <c r="JNJ156" s="4"/>
      <c r="JNK156" s="4"/>
      <c r="JNL156" s="4"/>
      <c r="JNM156" s="4"/>
      <c r="JNN156" s="4"/>
      <c r="JNO156" s="4"/>
      <c r="JNP156" s="4"/>
      <c r="JNQ156" s="4"/>
      <c r="JNR156" s="4"/>
      <c r="JNS156" s="4"/>
      <c r="JNT156" s="4"/>
      <c r="JNU156" s="4"/>
      <c r="JNV156" s="4"/>
      <c r="JNW156" s="4"/>
      <c r="JNX156" s="4"/>
      <c r="JNY156" s="4"/>
      <c r="JNZ156" s="4"/>
      <c r="JOA156" s="4"/>
      <c r="JOB156" s="4"/>
      <c r="JOC156" s="4"/>
      <c r="JOD156" s="4"/>
      <c r="JOE156" s="4"/>
      <c r="JOF156" s="4"/>
      <c r="JOG156" s="4"/>
      <c r="JOH156" s="4"/>
      <c r="JOI156" s="4"/>
      <c r="JOJ156" s="4"/>
      <c r="JOK156" s="4"/>
      <c r="JOL156" s="4"/>
      <c r="JOM156" s="4"/>
      <c r="JON156" s="4"/>
      <c r="JOO156" s="4"/>
      <c r="JOP156" s="4"/>
      <c r="JOQ156" s="4"/>
      <c r="JOR156" s="4"/>
      <c r="JOS156" s="4"/>
      <c r="JOT156" s="4"/>
      <c r="JOU156" s="4"/>
      <c r="JOV156" s="4"/>
      <c r="JOW156" s="4"/>
      <c r="JOX156" s="4"/>
      <c r="JOY156" s="4"/>
      <c r="JOZ156" s="4"/>
      <c r="JPA156" s="4"/>
      <c r="JPB156" s="4"/>
      <c r="JPC156" s="4"/>
      <c r="JPD156" s="4"/>
      <c r="JPE156" s="4"/>
      <c r="JPF156" s="4"/>
      <c r="JPG156" s="4"/>
      <c r="JPH156" s="4"/>
      <c r="JPI156" s="4"/>
      <c r="JPJ156" s="4"/>
      <c r="JPK156" s="4"/>
      <c r="JPL156" s="4"/>
      <c r="JPM156" s="4"/>
      <c r="JPN156" s="4"/>
      <c r="JPO156" s="4"/>
      <c r="JPP156" s="4"/>
      <c r="JPQ156" s="4"/>
      <c r="JPR156" s="4"/>
      <c r="JPS156" s="4"/>
      <c r="JPT156" s="4"/>
      <c r="JPU156" s="4"/>
      <c r="JPV156" s="4"/>
      <c r="JPW156" s="4"/>
      <c r="JPX156" s="4"/>
      <c r="JPY156" s="4"/>
      <c r="JPZ156" s="4"/>
      <c r="JQA156" s="4"/>
      <c r="JQB156" s="4"/>
      <c r="JQC156" s="4"/>
      <c r="JQD156" s="4"/>
      <c r="JQE156" s="4"/>
      <c r="JQF156" s="4"/>
      <c r="JQG156" s="4"/>
      <c r="JQH156" s="4"/>
      <c r="JQI156" s="4"/>
      <c r="JQJ156" s="4"/>
      <c r="JQK156" s="4"/>
      <c r="JQL156" s="4"/>
      <c r="JQM156" s="4"/>
      <c r="JQN156" s="4"/>
      <c r="JQO156" s="4"/>
      <c r="JQP156" s="4"/>
      <c r="JQQ156" s="4"/>
      <c r="JQR156" s="4"/>
      <c r="JQS156" s="4"/>
      <c r="JQT156" s="4"/>
      <c r="JQU156" s="4"/>
      <c r="JQV156" s="4"/>
      <c r="JQW156" s="4"/>
      <c r="JQX156" s="4"/>
      <c r="JQY156" s="4"/>
      <c r="JQZ156" s="4"/>
      <c r="JRA156" s="4"/>
      <c r="JRB156" s="4"/>
      <c r="JRC156" s="4"/>
      <c r="JRD156" s="4"/>
      <c r="JRE156" s="4"/>
      <c r="JRF156" s="4"/>
      <c r="JRG156" s="4"/>
      <c r="JRH156" s="4"/>
      <c r="JRI156" s="4"/>
      <c r="JRJ156" s="4"/>
      <c r="JRK156" s="4"/>
      <c r="JRL156" s="4"/>
      <c r="JRM156" s="4"/>
      <c r="JRN156" s="4"/>
      <c r="JRO156" s="4"/>
      <c r="JRP156" s="4"/>
      <c r="JRQ156" s="4"/>
      <c r="JRR156" s="4"/>
      <c r="JRS156" s="4"/>
      <c r="JRT156" s="4"/>
      <c r="JRU156" s="4"/>
      <c r="JRV156" s="4"/>
      <c r="JRW156" s="4"/>
      <c r="JRX156" s="4"/>
      <c r="JRY156" s="4"/>
      <c r="JRZ156" s="4"/>
      <c r="JSA156" s="4"/>
      <c r="JSB156" s="4"/>
      <c r="JSC156" s="4"/>
      <c r="JSD156" s="4"/>
      <c r="JSE156" s="4"/>
      <c r="JSF156" s="4"/>
      <c r="JSG156" s="4"/>
      <c r="JSH156" s="4"/>
      <c r="JSI156" s="4"/>
      <c r="JSJ156" s="4"/>
      <c r="JSK156" s="4"/>
      <c r="JSL156" s="4"/>
      <c r="JSM156" s="4"/>
      <c r="JSN156" s="4"/>
      <c r="JSO156" s="4"/>
      <c r="JSP156" s="4"/>
      <c r="JSQ156" s="4"/>
      <c r="JSR156" s="4"/>
      <c r="JSS156" s="4"/>
      <c r="JST156" s="4"/>
      <c r="JSU156" s="4"/>
      <c r="JSV156" s="4"/>
      <c r="JSW156" s="4"/>
      <c r="JSX156" s="4"/>
      <c r="JSY156" s="4"/>
      <c r="JSZ156" s="4"/>
      <c r="JTA156" s="4"/>
      <c r="JTB156" s="4"/>
      <c r="JTC156" s="4"/>
      <c r="JTD156" s="4"/>
      <c r="JTE156" s="4"/>
      <c r="JTF156" s="4"/>
      <c r="JTG156" s="4"/>
      <c r="JTH156" s="4"/>
      <c r="JTI156" s="4"/>
      <c r="JTJ156" s="4"/>
      <c r="JTK156" s="4"/>
      <c r="JTL156" s="4"/>
      <c r="JTM156" s="4"/>
      <c r="JTN156" s="4"/>
      <c r="JTO156" s="4"/>
      <c r="JTP156" s="4"/>
      <c r="JTQ156" s="4"/>
      <c r="JTR156" s="4"/>
      <c r="JTS156" s="4"/>
      <c r="JTT156" s="4"/>
      <c r="JTU156" s="4"/>
      <c r="JTV156" s="4"/>
      <c r="JTW156" s="4"/>
      <c r="JTX156" s="4"/>
      <c r="JTY156" s="4"/>
      <c r="JTZ156" s="4"/>
      <c r="JUA156" s="4"/>
      <c r="JUB156" s="4"/>
      <c r="JUC156" s="4"/>
      <c r="JUD156" s="4"/>
      <c r="JUE156" s="4"/>
      <c r="JUF156" s="4"/>
      <c r="JUG156" s="4"/>
      <c r="JUH156" s="4"/>
      <c r="JUI156" s="4"/>
      <c r="JUJ156" s="4"/>
      <c r="JUK156" s="4"/>
      <c r="JUL156" s="4"/>
      <c r="JUM156" s="4"/>
      <c r="JUN156" s="4"/>
      <c r="JUO156" s="4"/>
      <c r="JUP156" s="4"/>
      <c r="JUQ156" s="4"/>
      <c r="JUR156" s="4"/>
      <c r="JUS156" s="4"/>
      <c r="JUT156" s="4"/>
      <c r="JUU156" s="4"/>
      <c r="JUV156" s="4"/>
      <c r="JUW156" s="4"/>
      <c r="JUX156" s="4"/>
      <c r="JUY156" s="4"/>
      <c r="JUZ156" s="4"/>
      <c r="JVA156" s="4"/>
      <c r="JVB156" s="4"/>
      <c r="JVC156" s="4"/>
      <c r="JVD156" s="4"/>
      <c r="JVE156" s="4"/>
      <c r="JVF156" s="4"/>
      <c r="JVG156" s="4"/>
      <c r="JVH156" s="4"/>
      <c r="JVI156" s="4"/>
      <c r="JVJ156" s="4"/>
      <c r="JVK156" s="4"/>
      <c r="JVL156" s="4"/>
      <c r="JVM156" s="4"/>
      <c r="JVN156" s="4"/>
      <c r="JVO156" s="4"/>
      <c r="JVP156" s="4"/>
      <c r="JVQ156" s="4"/>
      <c r="JVR156" s="4"/>
      <c r="JVS156" s="4"/>
      <c r="JVT156" s="4"/>
      <c r="JVU156" s="4"/>
      <c r="JVV156" s="4"/>
      <c r="JVW156" s="4"/>
      <c r="JVX156" s="4"/>
      <c r="JVY156" s="4"/>
      <c r="JVZ156" s="4"/>
      <c r="JWA156" s="4"/>
      <c r="JWB156" s="4"/>
      <c r="JWC156" s="4"/>
      <c r="JWD156" s="4"/>
      <c r="JWE156" s="4"/>
      <c r="JWF156" s="4"/>
      <c r="JWG156" s="4"/>
      <c r="JWH156" s="4"/>
      <c r="JWI156" s="4"/>
      <c r="JWJ156" s="4"/>
      <c r="JWK156" s="4"/>
      <c r="JWL156" s="4"/>
      <c r="JWM156" s="4"/>
      <c r="JWN156" s="4"/>
      <c r="JWO156" s="4"/>
      <c r="JWP156" s="4"/>
      <c r="JWQ156" s="4"/>
      <c r="JWR156" s="4"/>
      <c r="JWS156" s="4"/>
      <c r="JWT156" s="4"/>
      <c r="JWU156" s="4"/>
      <c r="JWV156" s="4"/>
      <c r="JWW156" s="4"/>
      <c r="JWX156" s="4"/>
      <c r="JWY156" s="4"/>
      <c r="JWZ156" s="4"/>
      <c r="JXA156" s="4"/>
      <c r="JXB156" s="4"/>
      <c r="JXC156" s="4"/>
      <c r="JXD156" s="4"/>
      <c r="JXE156" s="4"/>
      <c r="JXF156" s="4"/>
      <c r="JXG156" s="4"/>
      <c r="JXH156" s="4"/>
      <c r="JXI156" s="4"/>
      <c r="JXJ156" s="4"/>
      <c r="JXK156" s="4"/>
      <c r="JXL156" s="4"/>
      <c r="JXM156" s="4"/>
      <c r="JXN156" s="4"/>
      <c r="JXO156" s="4"/>
      <c r="JXP156" s="4"/>
      <c r="JXQ156" s="4"/>
      <c r="JXR156" s="4"/>
      <c r="JXS156" s="4"/>
      <c r="JXT156" s="4"/>
      <c r="JXU156" s="4"/>
      <c r="JXV156" s="4"/>
      <c r="JXW156" s="4"/>
      <c r="JXX156" s="4"/>
      <c r="JXY156" s="4"/>
      <c r="JXZ156" s="4"/>
      <c r="JYA156" s="4"/>
      <c r="JYB156" s="4"/>
      <c r="JYC156" s="4"/>
      <c r="JYD156" s="4"/>
      <c r="JYE156" s="4"/>
      <c r="JYF156" s="4"/>
      <c r="JYG156" s="4"/>
      <c r="JYH156" s="4"/>
      <c r="JYI156" s="4"/>
      <c r="JYJ156" s="4"/>
      <c r="JYK156" s="4"/>
      <c r="JYL156" s="4"/>
      <c r="JYM156" s="4"/>
      <c r="JYN156" s="4"/>
      <c r="JYO156" s="4"/>
      <c r="JYP156" s="4"/>
      <c r="JYQ156" s="4"/>
      <c r="JYR156" s="4"/>
      <c r="JYS156" s="4"/>
      <c r="JYT156" s="4"/>
      <c r="JYU156" s="4"/>
      <c r="JYV156" s="4"/>
      <c r="JYW156" s="4"/>
      <c r="JYX156" s="4"/>
      <c r="JYY156" s="4"/>
      <c r="JYZ156" s="4"/>
      <c r="JZA156" s="4"/>
      <c r="JZB156" s="4"/>
      <c r="JZC156" s="4"/>
      <c r="JZD156" s="4"/>
      <c r="JZE156" s="4"/>
      <c r="JZF156" s="4"/>
      <c r="JZG156" s="4"/>
      <c r="JZH156" s="4"/>
      <c r="JZI156" s="4"/>
      <c r="JZJ156" s="4"/>
      <c r="JZK156" s="4"/>
      <c r="JZL156" s="4"/>
      <c r="JZM156" s="4"/>
      <c r="JZN156" s="4"/>
      <c r="JZO156" s="4"/>
      <c r="JZP156" s="4"/>
      <c r="JZQ156" s="4"/>
      <c r="JZR156" s="4"/>
      <c r="JZS156" s="4"/>
      <c r="JZT156" s="4"/>
      <c r="JZU156" s="4"/>
      <c r="JZV156" s="4"/>
      <c r="JZW156" s="4"/>
      <c r="JZX156" s="4"/>
      <c r="JZY156" s="4"/>
      <c r="JZZ156" s="4"/>
      <c r="KAA156" s="4"/>
      <c r="KAB156" s="4"/>
      <c r="KAC156" s="4"/>
      <c r="KAD156" s="4"/>
      <c r="KAE156" s="4"/>
      <c r="KAF156" s="4"/>
      <c r="KAG156" s="4"/>
      <c r="KAH156" s="4"/>
      <c r="KAI156" s="4"/>
      <c r="KAJ156" s="4"/>
      <c r="KAK156" s="4"/>
      <c r="KAL156" s="4"/>
      <c r="KAM156" s="4"/>
      <c r="KAN156" s="4"/>
      <c r="KAO156" s="4"/>
      <c r="KAP156" s="4"/>
      <c r="KAQ156" s="4"/>
      <c r="KAR156" s="4"/>
      <c r="KAS156" s="4"/>
      <c r="KAT156" s="4"/>
      <c r="KAU156" s="4"/>
      <c r="KAV156" s="4"/>
      <c r="KAW156" s="4"/>
      <c r="KAX156" s="4"/>
      <c r="KAY156" s="4"/>
      <c r="KAZ156" s="4"/>
      <c r="KBA156" s="4"/>
      <c r="KBB156" s="4"/>
      <c r="KBC156" s="4"/>
      <c r="KBD156" s="4"/>
      <c r="KBE156" s="4"/>
      <c r="KBF156" s="4"/>
      <c r="KBG156" s="4"/>
      <c r="KBH156" s="4"/>
      <c r="KBI156" s="4"/>
      <c r="KBJ156" s="4"/>
      <c r="KBK156" s="4"/>
      <c r="KBL156" s="4"/>
      <c r="KBM156" s="4"/>
      <c r="KBN156" s="4"/>
      <c r="KBO156" s="4"/>
      <c r="KBP156" s="4"/>
      <c r="KBQ156" s="4"/>
      <c r="KBR156" s="4"/>
      <c r="KBS156" s="4"/>
      <c r="KBT156" s="4"/>
      <c r="KBU156" s="4"/>
      <c r="KBV156" s="4"/>
      <c r="KBW156" s="4"/>
      <c r="KBX156" s="4"/>
      <c r="KBY156" s="4"/>
      <c r="KBZ156" s="4"/>
      <c r="KCA156" s="4"/>
      <c r="KCB156" s="4"/>
      <c r="KCC156" s="4"/>
      <c r="KCD156" s="4"/>
      <c r="KCE156" s="4"/>
      <c r="KCF156" s="4"/>
      <c r="KCG156" s="4"/>
      <c r="KCH156" s="4"/>
      <c r="KCI156" s="4"/>
      <c r="KCJ156" s="4"/>
      <c r="KCK156" s="4"/>
      <c r="KCL156" s="4"/>
      <c r="KCM156" s="4"/>
      <c r="KCN156" s="4"/>
      <c r="KCO156" s="4"/>
      <c r="KCP156" s="4"/>
      <c r="KCQ156" s="4"/>
      <c r="KCR156" s="4"/>
      <c r="KCS156" s="4"/>
      <c r="KCT156" s="4"/>
      <c r="KCU156" s="4"/>
      <c r="KCV156" s="4"/>
      <c r="KCW156" s="4"/>
      <c r="KCX156" s="4"/>
      <c r="KCY156" s="4"/>
      <c r="KCZ156" s="4"/>
      <c r="KDA156" s="4"/>
      <c r="KDB156" s="4"/>
      <c r="KDC156" s="4"/>
      <c r="KDD156" s="4"/>
      <c r="KDE156" s="4"/>
      <c r="KDF156" s="4"/>
      <c r="KDG156" s="4"/>
      <c r="KDH156" s="4"/>
      <c r="KDI156" s="4"/>
      <c r="KDJ156" s="4"/>
      <c r="KDK156" s="4"/>
      <c r="KDL156" s="4"/>
      <c r="KDM156" s="4"/>
      <c r="KDN156" s="4"/>
      <c r="KDO156" s="4"/>
      <c r="KDP156" s="4"/>
      <c r="KDQ156" s="4"/>
      <c r="KDR156" s="4"/>
      <c r="KDS156" s="4"/>
      <c r="KDT156" s="4"/>
      <c r="KDU156" s="4"/>
      <c r="KDV156" s="4"/>
      <c r="KDW156" s="4"/>
      <c r="KDX156" s="4"/>
      <c r="KDY156" s="4"/>
      <c r="KDZ156" s="4"/>
      <c r="KEA156" s="4"/>
      <c r="KEB156" s="4"/>
      <c r="KEC156" s="4"/>
      <c r="KED156" s="4"/>
      <c r="KEE156" s="4"/>
      <c r="KEF156" s="4"/>
      <c r="KEG156" s="4"/>
      <c r="KEH156" s="4"/>
      <c r="KEI156" s="4"/>
      <c r="KEJ156" s="4"/>
      <c r="KEK156" s="4"/>
      <c r="KEL156" s="4"/>
      <c r="KEM156" s="4"/>
      <c r="KEN156" s="4"/>
      <c r="KEO156" s="4"/>
      <c r="KEP156" s="4"/>
      <c r="KEQ156" s="4"/>
      <c r="KER156" s="4"/>
      <c r="KES156" s="4"/>
      <c r="KET156" s="4"/>
      <c r="KEU156" s="4"/>
      <c r="KEV156" s="4"/>
      <c r="KEW156" s="4"/>
      <c r="KEX156" s="4"/>
      <c r="KEY156" s="4"/>
      <c r="KEZ156" s="4"/>
      <c r="KFA156" s="4"/>
      <c r="KFB156" s="4"/>
      <c r="KFC156" s="4"/>
      <c r="KFD156" s="4"/>
      <c r="KFE156" s="4"/>
      <c r="KFF156" s="4"/>
      <c r="KFG156" s="4"/>
      <c r="KFH156" s="4"/>
      <c r="KFI156" s="4"/>
      <c r="KFJ156" s="4"/>
      <c r="KFK156" s="4"/>
      <c r="KFL156" s="4"/>
      <c r="KFM156" s="4"/>
      <c r="KFN156" s="4"/>
      <c r="KFO156" s="4"/>
      <c r="KFP156" s="4"/>
      <c r="KFQ156" s="4"/>
      <c r="KFR156" s="4"/>
      <c r="KFS156" s="4"/>
      <c r="KFT156" s="4"/>
      <c r="KFU156" s="4"/>
      <c r="KFV156" s="4"/>
      <c r="KFW156" s="4"/>
      <c r="KFX156" s="4"/>
      <c r="KFY156" s="4"/>
      <c r="KFZ156" s="4"/>
      <c r="KGA156" s="4"/>
      <c r="KGB156" s="4"/>
      <c r="KGC156" s="4"/>
      <c r="KGD156" s="4"/>
      <c r="KGE156" s="4"/>
      <c r="KGF156" s="4"/>
      <c r="KGG156" s="4"/>
      <c r="KGH156" s="4"/>
      <c r="KGI156" s="4"/>
      <c r="KGJ156" s="4"/>
      <c r="KGK156" s="4"/>
      <c r="KGL156" s="4"/>
      <c r="KGM156" s="4"/>
      <c r="KGN156" s="4"/>
      <c r="KGO156" s="4"/>
      <c r="KGP156" s="4"/>
      <c r="KGQ156" s="4"/>
      <c r="KGR156" s="4"/>
      <c r="KGS156" s="4"/>
      <c r="KGT156" s="4"/>
      <c r="KGU156" s="4"/>
      <c r="KGV156" s="4"/>
      <c r="KGW156" s="4"/>
      <c r="KGX156" s="4"/>
      <c r="KGY156" s="4"/>
      <c r="KGZ156" s="4"/>
      <c r="KHA156" s="4"/>
      <c r="KHB156" s="4"/>
      <c r="KHC156" s="4"/>
      <c r="KHD156" s="4"/>
      <c r="KHE156" s="4"/>
      <c r="KHF156" s="4"/>
      <c r="KHG156" s="4"/>
      <c r="KHH156" s="4"/>
      <c r="KHI156" s="4"/>
      <c r="KHJ156" s="4"/>
      <c r="KHK156" s="4"/>
      <c r="KHL156" s="4"/>
      <c r="KHM156" s="4"/>
      <c r="KHN156" s="4"/>
      <c r="KHO156" s="4"/>
      <c r="KHP156" s="4"/>
      <c r="KHQ156" s="4"/>
      <c r="KHR156" s="4"/>
      <c r="KHS156" s="4"/>
      <c r="KHT156" s="4"/>
      <c r="KHU156" s="4"/>
      <c r="KHV156" s="4"/>
      <c r="KHW156" s="4"/>
      <c r="KHX156" s="4"/>
      <c r="KHY156" s="4"/>
      <c r="KHZ156" s="4"/>
      <c r="KIA156" s="4"/>
      <c r="KIB156" s="4"/>
      <c r="KIC156" s="4"/>
      <c r="KID156" s="4"/>
      <c r="KIE156" s="4"/>
      <c r="KIF156" s="4"/>
      <c r="KIG156" s="4"/>
      <c r="KIH156" s="4"/>
      <c r="KII156" s="4"/>
      <c r="KIJ156" s="4"/>
      <c r="KIK156" s="4"/>
      <c r="KIL156" s="4"/>
      <c r="KIM156" s="4"/>
      <c r="KIN156" s="4"/>
      <c r="KIO156" s="4"/>
      <c r="KIP156" s="4"/>
      <c r="KIQ156" s="4"/>
      <c r="KIR156" s="4"/>
      <c r="KIS156" s="4"/>
      <c r="KIT156" s="4"/>
      <c r="KIU156" s="4"/>
      <c r="KIV156" s="4"/>
      <c r="KIW156" s="4"/>
      <c r="KIX156" s="4"/>
      <c r="KIY156" s="4"/>
      <c r="KIZ156" s="4"/>
      <c r="KJA156" s="4"/>
      <c r="KJB156" s="4"/>
      <c r="KJC156" s="4"/>
      <c r="KJD156" s="4"/>
      <c r="KJE156" s="4"/>
      <c r="KJF156" s="4"/>
      <c r="KJG156" s="4"/>
      <c r="KJH156" s="4"/>
      <c r="KJI156" s="4"/>
      <c r="KJJ156" s="4"/>
      <c r="KJK156" s="4"/>
      <c r="KJL156" s="4"/>
      <c r="KJM156" s="4"/>
      <c r="KJN156" s="4"/>
      <c r="KJO156" s="4"/>
      <c r="KJP156" s="4"/>
      <c r="KJQ156" s="4"/>
      <c r="KJR156" s="4"/>
      <c r="KJS156" s="4"/>
      <c r="KJT156" s="4"/>
      <c r="KJU156" s="4"/>
      <c r="KJV156" s="4"/>
      <c r="KJW156" s="4"/>
      <c r="KJX156" s="4"/>
      <c r="KJY156" s="4"/>
      <c r="KJZ156" s="4"/>
      <c r="KKA156" s="4"/>
      <c r="KKB156" s="4"/>
      <c r="KKC156" s="4"/>
      <c r="KKD156" s="4"/>
      <c r="KKE156" s="4"/>
      <c r="KKF156" s="4"/>
      <c r="KKG156" s="4"/>
      <c r="KKH156" s="4"/>
      <c r="KKI156" s="4"/>
      <c r="KKJ156" s="4"/>
      <c r="KKK156" s="4"/>
      <c r="KKL156" s="4"/>
      <c r="KKM156" s="4"/>
      <c r="KKN156" s="4"/>
      <c r="KKO156" s="4"/>
      <c r="KKP156" s="4"/>
      <c r="KKQ156" s="4"/>
      <c r="KKR156" s="4"/>
      <c r="KKS156" s="4"/>
      <c r="KKT156" s="4"/>
      <c r="KKU156" s="4"/>
      <c r="KKV156" s="4"/>
      <c r="KKW156" s="4"/>
      <c r="KKX156" s="4"/>
      <c r="KKY156" s="4"/>
      <c r="KKZ156" s="4"/>
      <c r="KLA156" s="4"/>
      <c r="KLB156" s="4"/>
      <c r="KLC156" s="4"/>
      <c r="KLD156" s="4"/>
      <c r="KLE156" s="4"/>
      <c r="KLF156" s="4"/>
      <c r="KLG156" s="4"/>
      <c r="KLH156" s="4"/>
      <c r="KLI156" s="4"/>
      <c r="KLJ156" s="4"/>
      <c r="KLK156" s="4"/>
      <c r="KLL156" s="4"/>
      <c r="KLM156" s="4"/>
      <c r="KLN156" s="4"/>
      <c r="KLO156" s="4"/>
      <c r="KLP156" s="4"/>
      <c r="KLQ156" s="4"/>
      <c r="KLR156" s="4"/>
      <c r="KLS156" s="4"/>
      <c r="KLT156" s="4"/>
      <c r="KLU156" s="4"/>
      <c r="KLV156" s="4"/>
      <c r="KLW156" s="4"/>
      <c r="KLX156" s="4"/>
      <c r="KLY156" s="4"/>
      <c r="KLZ156" s="4"/>
      <c r="KMA156" s="4"/>
      <c r="KMB156" s="4"/>
      <c r="KMC156" s="4"/>
      <c r="KMD156" s="4"/>
      <c r="KME156" s="4"/>
      <c r="KMF156" s="4"/>
      <c r="KMG156" s="4"/>
      <c r="KMH156" s="4"/>
      <c r="KMI156" s="4"/>
      <c r="KMJ156" s="4"/>
      <c r="KMK156" s="4"/>
      <c r="KML156" s="4"/>
      <c r="KMM156" s="4"/>
      <c r="KMN156" s="4"/>
      <c r="KMO156" s="4"/>
      <c r="KMP156" s="4"/>
      <c r="KMQ156" s="4"/>
      <c r="KMR156" s="4"/>
      <c r="KMS156" s="4"/>
      <c r="KMT156" s="4"/>
      <c r="KMU156" s="4"/>
      <c r="KMV156" s="4"/>
      <c r="KMW156" s="4"/>
      <c r="KMX156" s="4"/>
      <c r="KMY156" s="4"/>
      <c r="KMZ156" s="4"/>
      <c r="KNA156" s="4"/>
      <c r="KNB156" s="4"/>
      <c r="KNC156" s="4"/>
      <c r="KND156" s="4"/>
      <c r="KNE156" s="4"/>
      <c r="KNF156" s="4"/>
      <c r="KNG156" s="4"/>
      <c r="KNH156" s="4"/>
      <c r="KNI156" s="4"/>
      <c r="KNJ156" s="4"/>
      <c r="KNK156" s="4"/>
      <c r="KNL156" s="4"/>
      <c r="KNM156" s="4"/>
      <c r="KNN156" s="4"/>
      <c r="KNO156" s="4"/>
      <c r="KNP156" s="4"/>
      <c r="KNQ156" s="4"/>
      <c r="KNR156" s="4"/>
      <c r="KNS156" s="4"/>
      <c r="KNT156" s="4"/>
      <c r="KNU156" s="4"/>
      <c r="KNV156" s="4"/>
      <c r="KNW156" s="4"/>
      <c r="KNX156" s="4"/>
      <c r="KNY156" s="4"/>
      <c r="KNZ156" s="4"/>
      <c r="KOA156" s="4"/>
      <c r="KOB156" s="4"/>
      <c r="KOC156" s="4"/>
      <c r="KOD156" s="4"/>
      <c r="KOE156" s="4"/>
      <c r="KOF156" s="4"/>
      <c r="KOG156" s="4"/>
      <c r="KOH156" s="4"/>
      <c r="KOI156" s="4"/>
      <c r="KOJ156" s="4"/>
      <c r="KOK156" s="4"/>
      <c r="KOL156" s="4"/>
      <c r="KOM156" s="4"/>
      <c r="KON156" s="4"/>
      <c r="KOO156" s="4"/>
      <c r="KOP156" s="4"/>
      <c r="KOQ156" s="4"/>
      <c r="KOR156" s="4"/>
      <c r="KOS156" s="4"/>
      <c r="KOT156" s="4"/>
      <c r="KOU156" s="4"/>
      <c r="KOV156" s="4"/>
      <c r="KOW156" s="4"/>
      <c r="KOX156" s="4"/>
      <c r="KOY156" s="4"/>
      <c r="KOZ156" s="4"/>
      <c r="KPA156" s="4"/>
      <c r="KPB156" s="4"/>
      <c r="KPC156" s="4"/>
      <c r="KPD156" s="4"/>
      <c r="KPE156" s="4"/>
      <c r="KPF156" s="4"/>
      <c r="KPG156" s="4"/>
      <c r="KPH156" s="4"/>
      <c r="KPI156" s="4"/>
      <c r="KPJ156" s="4"/>
      <c r="KPK156" s="4"/>
      <c r="KPL156" s="4"/>
      <c r="KPM156" s="4"/>
      <c r="KPN156" s="4"/>
      <c r="KPO156" s="4"/>
      <c r="KPP156" s="4"/>
      <c r="KPQ156" s="4"/>
      <c r="KPR156" s="4"/>
      <c r="KPS156" s="4"/>
      <c r="KPT156" s="4"/>
      <c r="KPU156" s="4"/>
      <c r="KPV156" s="4"/>
      <c r="KPW156" s="4"/>
      <c r="KPX156" s="4"/>
      <c r="KPY156" s="4"/>
      <c r="KPZ156" s="4"/>
      <c r="KQA156" s="4"/>
      <c r="KQB156" s="4"/>
      <c r="KQC156" s="4"/>
      <c r="KQD156" s="4"/>
      <c r="KQE156" s="4"/>
      <c r="KQF156" s="4"/>
      <c r="KQG156" s="4"/>
      <c r="KQH156" s="4"/>
      <c r="KQI156" s="4"/>
      <c r="KQJ156" s="4"/>
      <c r="KQK156" s="4"/>
      <c r="KQL156" s="4"/>
      <c r="KQM156" s="4"/>
      <c r="KQN156" s="4"/>
      <c r="KQO156" s="4"/>
      <c r="KQP156" s="4"/>
      <c r="KQQ156" s="4"/>
      <c r="KQR156" s="4"/>
      <c r="KQS156" s="4"/>
      <c r="KQT156" s="4"/>
      <c r="KQU156" s="4"/>
      <c r="KQV156" s="4"/>
      <c r="KQW156" s="4"/>
      <c r="KQX156" s="4"/>
      <c r="KQY156" s="4"/>
      <c r="KQZ156" s="4"/>
      <c r="KRA156" s="4"/>
      <c r="KRB156" s="4"/>
      <c r="KRC156" s="4"/>
      <c r="KRD156" s="4"/>
      <c r="KRE156" s="4"/>
      <c r="KRF156" s="4"/>
      <c r="KRG156" s="4"/>
      <c r="KRH156" s="4"/>
      <c r="KRI156" s="4"/>
      <c r="KRJ156" s="4"/>
      <c r="KRK156" s="4"/>
      <c r="KRL156" s="4"/>
      <c r="KRM156" s="4"/>
      <c r="KRN156" s="4"/>
      <c r="KRO156" s="4"/>
      <c r="KRP156" s="4"/>
      <c r="KRQ156" s="4"/>
      <c r="KRR156" s="4"/>
      <c r="KRS156" s="4"/>
      <c r="KRT156" s="4"/>
      <c r="KRU156" s="4"/>
      <c r="KRV156" s="4"/>
      <c r="KRW156" s="4"/>
      <c r="KRX156" s="4"/>
      <c r="KRY156" s="4"/>
      <c r="KRZ156" s="4"/>
      <c r="KSA156" s="4"/>
      <c r="KSB156" s="4"/>
      <c r="KSC156" s="4"/>
      <c r="KSD156" s="4"/>
      <c r="KSE156" s="4"/>
      <c r="KSF156" s="4"/>
      <c r="KSG156" s="4"/>
      <c r="KSH156" s="4"/>
      <c r="KSI156" s="4"/>
      <c r="KSJ156" s="4"/>
      <c r="KSK156" s="4"/>
      <c r="KSL156" s="4"/>
      <c r="KSM156" s="4"/>
      <c r="KSN156" s="4"/>
      <c r="KSO156" s="4"/>
      <c r="KSP156" s="4"/>
      <c r="KSQ156" s="4"/>
      <c r="KSR156" s="4"/>
      <c r="KSS156" s="4"/>
      <c r="KST156" s="4"/>
      <c r="KSU156" s="4"/>
      <c r="KSV156" s="4"/>
      <c r="KSW156" s="4"/>
      <c r="KSX156" s="4"/>
      <c r="KSY156" s="4"/>
      <c r="KSZ156" s="4"/>
      <c r="KTA156" s="4"/>
      <c r="KTB156" s="4"/>
      <c r="KTC156" s="4"/>
      <c r="KTD156" s="4"/>
      <c r="KTE156" s="4"/>
      <c r="KTF156" s="4"/>
      <c r="KTG156" s="4"/>
      <c r="KTH156" s="4"/>
      <c r="KTI156" s="4"/>
      <c r="KTJ156" s="4"/>
      <c r="KTK156" s="4"/>
      <c r="KTL156" s="4"/>
      <c r="KTM156" s="4"/>
      <c r="KTN156" s="4"/>
      <c r="KTO156" s="4"/>
      <c r="KTP156" s="4"/>
      <c r="KTQ156" s="4"/>
      <c r="KTR156" s="4"/>
      <c r="KTS156" s="4"/>
      <c r="KTT156" s="4"/>
      <c r="KTU156" s="4"/>
      <c r="KTV156" s="4"/>
      <c r="KTW156" s="4"/>
      <c r="KTX156" s="4"/>
      <c r="KTY156" s="4"/>
      <c r="KTZ156" s="4"/>
      <c r="KUA156" s="4"/>
      <c r="KUB156" s="4"/>
      <c r="KUC156" s="4"/>
      <c r="KUD156" s="4"/>
      <c r="KUE156" s="4"/>
      <c r="KUF156" s="4"/>
      <c r="KUG156" s="4"/>
      <c r="KUH156" s="4"/>
      <c r="KUI156" s="4"/>
      <c r="KUJ156" s="4"/>
      <c r="KUK156" s="4"/>
      <c r="KUL156" s="4"/>
      <c r="KUM156" s="4"/>
      <c r="KUN156" s="4"/>
      <c r="KUO156" s="4"/>
      <c r="KUP156" s="4"/>
      <c r="KUQ156" s="4"/>
      <c r="KUR156" s="4"/>
      <c r="KUS156" s="4"/>
      <c r="KUT156" s="4"/>
      <c r="KUU156" s="4"/>
      <c r="KUV156" s="4"/>
      <c r="KUW156" s="4"/>
      <c r="KUX156" s="4"/>
      <c r="KUY156" s="4"/>
      <c r="KUZ156" s="4"/>
      <c r="KVA156" s="4"/>
      <c r="KVB156" s="4"/>
      <c r="KVC156" s="4"/>
      <c r="KVD156" s="4"/>
      <c r="KVE156" s="4"/>
      <c r="KVF156" s="4"/>
      <c r="KVG156" s="4"/>
      <c r="KVH156" s="4"/>
      <c r="KVI156" s="4"/>
      <c r="KVJ156" s="4"/>
      <c r="KVK156" s="4"/>
      <c r="KVL156" s="4"/>
      <c r="KVM156" s="4"/>
      <c r="KVN156" s="4"/>
      <c r="KVO156" s="4"/>
      <c r="KVP156" s="4"/>
      <c r="KVQ156" s="4"/>
      <c r="KVR156" s="4"/>
      <c r="KVS156" s="4"/>
      <c r="KVT156" s="4"/>
      <c r="KVU156" s="4"/>
      <c r="KVV156" s="4"/>
      <c r="KVW156" s="4"/>
      <c r="KVX156" s="4"/>
      <c r="KVY156" s="4"/>
      <c r="KVZ156" s="4"/>
      <c r="KWA156" s="4"/>
      <c r="KWB156" s="4"/>
      <c r="KWC156" s="4"/>
      <c r="KWD156" s="4"/>
      <c r="KWE156" s="4"/>
      <c r="KWF156" s="4"/>
      <c r="KWG156" s="4"/>
      <c r="KWH156" s="4"/>
      <c r="KWI156" s="4"/>
      <c r="KWJ156" s="4"/>
      <c r="KWK156" s="4"/>
      <c r="KWL156" s="4"/>
      <c r="KWM156" s="4"/>
      <c r="KWN156" s="4"/>
      <c r="KWO156" s="4"/>
      <c r="KWP156" s="4"/>
      <c r="KWQ156" s="4"/>
      <c r="KWR156" s="4"/>
      <c r="KWS156" s="4"/>
      <c r="KWT156" s="4"/>
      <c r="KWU156" s="4"/>
      <c r="KWV156" s="4"/>
      <c r="KWW156" s="4"/>
      <c r="KWX156" s="4"/>
      <c r="KWY156" s="4"/>
      <c r="KWZ156" s="4"/>
      <c r="KXA156" s="4"/>
      <c r="KXB156" s="4"/>
      <c r="KXC156" s="4"/>
      <c r="KXD156" s="4"/>
      <c r="KXE156" s="4"/>
      <c r="KXF156" s="4"/>
      <c r="KXG156" s="4"/>
      <c r="KXH156" s="4"/>
      <c r="KXI156" s="4"/>
      <c r="KXJ156" s="4"/>
      <c r="KXK156" s="4"/>
      <c r="KXL156" s="4"/>
      <c r="KXM156" s="4"/>
      <c r="KXN156" s="4"/>
      <c r="KXO156" s="4"/>
      <c r="KXP156" s="4"/>
      <c r="KXQ156" s="4"/>
      <c r="KXR156" s="4"/>
      <c r="KXS156" s="4"/>
      <c r="KXT156" s="4"/>
      <c r="KXU156" s="4"/>
      <c r="KXV156" s="4"/>
      <c r="KXW156" s="4"/>
      <c r="KXX156" s="4"/>
      <c r="KXY156" s="4"/>
      <c r="KXZ156" s="4"/>
      <c r="KYA156" s="4"/>
      <c r="KYB156" s="4"/>
      <c r="KYC156" s="4"/>
      <c r="KYD156" s="4"/>
      <c r="KYE156" s="4"/>
      <c r="KYF156" s="4"/>
      <c r="KYG156" s="4"/>
      <c r="KYH156" s="4"/>
      <c r="KYI156" s="4"/>
      <c r="KYJ156" s="4"/>
      <c r="KYK156" s="4"/>
      <c r="KYL156" s="4"/>
      <c r="KYM156" s="4"/>
      <c r="KYN156" s="4"/>
      <c r="KYO156" s="4"/>
      <c r="KYP156" s="4"/>
      <c r="KYQ156" s="4"/>
      <c r="KYR156" s="4"/>
      <c r="KYS156" s="4"/>
      <c r="KYT156" s="4"/>
      <c r="KYU156" s="4"/>
      <c r="KYV156" s="4"/>
      <c r="KYW156" s="4"/>
      <c r="KYX156" s="4"/>
      <c r="KYY156" s="4"/>
      <c r="KYZ156" s="4"/>
      <c r="KZA156" s="4"/>
      <c r="KZB156" s="4"/>
      <c r="KZC156" s="4"/>
      <c r="KZD156" s="4"/>
      <c r="KZE156" s="4"/>
      <c r="KZF156" s="4"/>
      <c r="KZG156" s="4"/>
      <c r="KZH156" s="4"/>
      <c r="KZI156" s="4"/>
      <c r="KZJ156" s="4"/>
      <c r="KZK156" s="4"/>
      <c r="KZL156" s="4"/>
      <c r="KZM156" s="4"/>
      <c r="KZN156" s="4"/>
      <c r="KZO156" s="4"/>
      <c r="KZP156" s="4"/>
      <c r="KZQ156" s="4"/>
      <c r="KZR156" s="4"/>
      <c r="KZS156" s="4"/>
      <c r="KZT156" s="4"/>
      <c r="KZU156" s="4"/>
      <c r="KZV156" s="4"/>
      <c r="KZW156" s="4"/>
      <c r="KZX156" s="4"/>
      <c r="KZY156" s="4"/>
      <c r="KZZ156" s="4"/>
      <c r="LAA156" s="4"/>
      <c r="LAB156" s="4"/>
      <c r="LAC156" s="4"/>
      <c r="LAD156" s="4"/>
      <c r="LAE156" s="4"/>
      <c r="LAF156" s="4"/>
      <c r="LAG156" s="4"/>
      <c r="LAH156" s="4"/>
      <c r="LAI156" s="4"/>
      <c r="LAJ156" s="4"/>
      <c r="LAK156" s="4"/>
      <c r="LAL156" s="4"/>
      <c r="LAM156" s="4"/>
      <c r="LAN156" s="4"/>
      <c r="LAO156" s="4"/>
      <c r="LAP156" s="4"/>
      <c r="LAQ156" s="4"/>
      <c r="LAR156" s="4"/>
      <c r="LAS156" s="4"/>
      <c r="LAT156" s="4"/>
      <c r="LAU156" s="4"/>
      <c r="LAV156" s="4"/>
      <c r="LAW156" s="4"/>
      <c r="LAX156" s="4"/>
      <c r="LAY156" s="4"/>
      <c r="LAZ156" s="4"/>
      <c r="LBA156" s="4"/>
      <c r="LBB156" s="4"/>
      <c r="LBC156" s="4"/>
      <c r="LBD156" s="4"/>
      <c r="LBE156" s="4"/>
      <c r="LBF156" s="4"/>
      <c r="LBG156" s="4"/>
      <c r="LBH156" s="4"/>
      <c r="LBI156" s="4"/>
      <c r="LBJ156" s="4"/>
      <c r="LBK156" s="4"/>
      <c r="LBL156" s="4"/>
      <c r="LBM156" s="4"/>
      <c r="LBN156" s="4"/>
      <c r="LBO156" s="4"/>
      <c r="LBP156" s="4"/>
      <c r="LBQ156" s="4"/>
      <c r="LBR156" s="4"/>
      <c r="LBS156" s="4"/>
      <c r="LBT156" s="4"/>
      <c r="LBU156" s="4"/>
      <c r="LBV156" s="4"/>
      <c r="LBW156" s="4"/>
      <c r="LBX156" s="4"/>
      <c r="LBY156" s="4"/>
      <c r="LBZ156" s="4"/>
      <c r="LCA156" s="4"/>
      <c r="LCB156" s="4"/>
      <c r="LCC156" s="4"/>
      <c r="LCD156" s="4"/>
      <c r="LCE156" s="4"/>
      <c r="LCF156" s="4"/>
      <c r="LCG156" s="4"/>
      <c r="LCH156" s="4"/>
      <c r="LCI156" s="4"/>
      <c r="LCJ156" s="4"/>
      <c r="LCK156" s="4"/>
      <c r="LCL156" s="4"/>
      <c r="LCM156" s="4"/>
      <c r="LCN156" s="4"/>
      <c r="LCO156" s="4"/>
      <c r="LCP156" s="4"/>
      <c r="LCQ156" s="4"/>
      <c r="LCR156" s="4"/>
      <c r="LCS156" s="4"/>
      <c r="LCT156" s="4"/>
      <c r="LCU156" s="4"/>
      <c r="LCV156" s="4"/>
      <c r="LCW156" s="4"/>
      <c r="LCX156" s="4"/>
      <c r="LCY156" s="4"/>
      <c r="LCZ156" s="4"/>
      <c r="LDA156" s="4"/>
      <c r="LDB156" s="4"/>
      <c r="LDC156" s="4"/>
      <c r="LDD156" s="4"/>
      <c r="LDE156" s="4"/>
      <c r="LDF156" s="4"/>
      <c r="LDG156" s="4"/>
      <c r="LDH156" s="4"/>
      <c r="LDI156" s="4"/>
      <c r="LDJ156" s="4"/>
      <c r="LDK156" s="4"/>
      <c r="LDL156" s="4"/>
      <c r="LDM156" s="4"/>
      <c r="LDN156" s="4"/>
      <c r="LDO156" s="4"/>
      <c r="LDP156" s="4"/>
      <c r="LDQ156" s="4"/>
      <c r="LDR156" s="4"/>
      <c r="LDS156" s="4"/>
      <c r="LDT156" s="4"/>
      <c r="LDU156" s="4"/>
      <c r="LDV156" s="4"/>
      <c r="LDW156" s="4"/>
      <c r="LDX156" s="4"/>
      <c r="LDY156" s="4"/>
      <c r="LDZ156" s="4"/>
      <c r="LEA156" s="4"/>
      <c r="LEB156" s="4"/>
      <c r="LEC156" s="4"/>
      <c r="LED156" s="4"/>
      <c r="LEE156" s="4"/>
      <c r="LEF156" s="4"/>
      <c r="LEG156" s="4"/>
      <c r="LEH156" s="4"/>
      <c r="LEI156" s="4"/>
      <c r="LEJ156" s="4"/>
      <c r="LEK156" s="4"/>
      <c r="LEL156" s="4"/>
      <c r="LEM156" s="4"/>
      <c r="LEN156" s="4"/>
      <c r="LEO156" s="4"/>
      <c r="LEP156" s="4"/>
      <c r="LEQ156" s="4"/>
      <c r="LER156" s="4"/>
      <c r="LES156" s="4"/>
      <c r="LET156" s="4"/>
      <c r="LEU156" s="4"/>
      <c r="LEV156" s="4"/>
      <c r="LEW156" s="4"/>
      <c r="LEX156" s="4"/>
      <c r="LEY156" s="4"/>
      <c r="LEZ156" s="4"/>
      <c r="LFA156" s="4"/>
      <c r="LFB156" s="4"/>
      <c r="LFC156" s="4"/>
      <c r="LFD156" s="4"/>
      <c r="LFE156" s="4"/>
      <c r="LFF156" s="4"/>
      <c r="LFG156" s="4"/>
      <c r="LFH156" s="4"/>
      <c r="LFI156" s="4"/>
      <c r="LFJ156" s="4"/>
      <c r="LFK156" s="4"/>
      <c r="LFL156" s="4"/>
      <c r="LFM156" s="4"/>
      <c r="LFN156" s="4"/>
      <c r="LFO156" s="4"/>
      <c r="LFP156" s="4"/>
      <c r="LFQ156" s="4"/>
      <c r="LFR156" s="4"/>
      <c r="LFS156" s="4"/>
      <c r="LFT156" s="4"/>
      <c r="LFU156" s="4"/>
      <c r="LFV156" s="4"/>
      <c r="LFW156" s="4"/>
      <c r="LFX156" s="4"/>
      <c r="LFY156" s="4"/>
      <c r="LFZ156" s="4"/>
      <c r="LGA156" s="4"/>
      <c r="LGB156" s="4"/>
      <c r="LGC156" s="4"/>
      <c r="LGD156" s="4"/>
      <c r="LGE156" s="4"/>
      <c r="LGF156" s="4"/>
      <c r="LGG156" s="4"/>
      <c r="LGH156" s="4"/>
      <c r="LGI156" s="4"/>
      <c r="LGJ156" s="4"/>
      <c r="LGK156" s="4"/>
      <c r="LGL156" s="4"/>
      <c r="LGM156" s="4"/>
      <c r="LGN156" s="4"/>
      <c r="LGO156" s="4"/>
      <c r="LGP156" s="4"/>
      <c r="LGQ156" s="4"/>
      <c r="LGR156" s="4"/>
      <c r="LGS156" s="4"/>
      <c r="LGT156" s="4"/>
      <c r="LGU156" s="4"/>
      <c r="LGV156" s="4"/>
      <c r="LGW156" s="4"/>
      <c r="LGX156" s="4"/>
      <c r="LGY156" s="4"/>
      <c r="LGZ156" s="4"/>
      <c r="LHA156" s="4"/>
      <c r="LHB156" s="4"/>
      <c r="LHC156" s="4"/>
      <c r="LHD156" s="4"/>
      <c r="LHE156" s="4"/>
      <c r="LHF156" s="4"/>
      <c r="LHG156" s="4"/>
      <c r="LHH156" s="4"/>
      <c r="LHI156" s="4"/>
      <c r="LHJ156" s="4"/>
      <c r="LHK156" s="4"/>
      <c r="LHL156" s="4"/>
      <c r="LHM156" s="4"/>
      <c r="LHN156" s="4"/>
      <c r="LHO156" s="4"/>
      <c r="LHP156" s="4"/>
      <c r="LHQ156" s="4"/>
      <c r="LHR156" s="4"/>
      <c r="LHS156" s="4"/>
      <c r="LHT156" s="4"/>
      <c r="LHU156" s="4"/>
      <c r="LHV156" s="4"/>
      <c r="LHW156" s="4"/>
      <c r="LHX156" s="4"/>
      <c r="LHY156" s="4"/>
      <c r="LHZ156" s="4"/>
      <c r="LIA156" s="4"/>
      <c r="LIB156" s="4"/>
      <c r="LIC156" s="4"/>
      <c r="LID156" s="4"/>
      <c r="LIE156" s="4"/>
      <c r="LIF156" s="4"/>
      <c r="LIG156" s="4"/>
      <c r="LIH156" s="4"/>
      <c r="LII156" s="4"/>
      <c r="LIJ156" s="4"/>
      <c r="LIK156" s="4"/>
      <c r="LIL156" s="4"/>
      <c r="LIM156" s="4"/>
      <c r="LIN156" s="4"/>
      <c r="LIO156" s="4"/>
      <c r="LIP156" s="4"/>
      <c r="LIQ156" s="4"/>
      <c r="LIR156" s="4"/>
      <c r="LIS156" s="4"/>
      <c r="LIT156" s="4"/>
      <c r="LIU156" s="4"/>
      <c r="LIV156" s="4"/>
      <c r="LIW156" s="4"/>
      <c r="LIX156" s="4"/>
      <c r="LIY156" s="4"/>
      <c r="LIZ156" s="4"/>
      <c r="LJA156" s="4"/>
      <c r="LJB156" s="4"/>
      <c r="LJC156" s="4"/>
      <c r="LJD156" s="4"/>
      <c r="LJE156" s="4"/>
      <c r="LJF156" s="4"/>
      <c r="LJG156" s="4"/>
      <c r="LJH156" s="4"/>
      <c r="LJI156" s="4"/>
      <c r="LJJ156" s="4"/>
      <c r="LJK156" s="4"/>
      <c r="LJL156" s="4"/>
      <c r="LJM156" s="4"/>
      <c r="LJN156" s="4"/>
      <c r="LJO156" s="4"/>
      <c r="LJP156" s="4"/>
      <c r="LJQ156" s="4"/>
      <c r="LJR156" s="4"/>
      <c r="LJS156" s="4"/>
      <c r="LJT156" s="4"/>
      <c r="LJU156" s="4"/>
      <c r="LJV156" s="4"/>
      <c r="LJW156" s="4"/>
      <c r="LJX156" s="4"/>
      <c r="LJY156" s="4"/>
      <c r="LJZ156" s="4"/>
      <c r="LKA156" s="4"/>
      <c r="LKB156" s="4"/>
      <c r="LKC156" s="4"/>
      <c r="LKD156" s="4"/>
      <c r="LKE156" s="4"/>
      <c r="LKF156" s="4"/>
      <c r="LKG156" s="4"/>
      <c r="LKH156" s="4"/>
      <c r="LKI156" s="4"/>
      <c r="LKJ156" s="4"/>
      <c r="LKK156" s="4"/>
      <c r="LKL156" s="4"/>
      <c r="LKM156" s="4"/>
      <c r="LKN156" s="4"/>
      <c r="LKO156" s="4"/>
      <c r="LKP156" s="4"/>
      <c r="LKQ156" s="4"/>
      <c r="LKR156" s="4"/>
      <c r="LKS156" s="4"/>
      <c r="LKT156" s="4"/>
      <c r="LKU156" s="4"/>
      <c r="LKV156" s="4"/>
      <c r="LKW156" s="4"/>
      <c r="LKX156" s="4"/>
      <c r="LKY156" s="4"/>
      <c r="LKZ156" s="4"/>
      <c r="LLA156" s="4"/>
      <c r="LLB156" s="4"/>
      <c r="LLC156" s="4"/>
      <c r="LLD156" s="4"/>
      <c r="LLE156" s="4"/>
      <c r="LLF156" s="4"/>
      <c r="LLG156" s="4"/>
      <c r="LLH156" s="4"/>
      <c r="LLI156" s="4"/>
      <c r="LLJ156" s="4"/>
      <c r="LLK156" s="4"/>
      <c r="LLL156" s="4"/>
      <c r="LLM156" s="4"/>
      <c r="LLN156" s="4"/>
      <c r="LLO156" s="4"/>
      <c r="LLP156" s="4"/>
      <c r="LLQ156" s="4"/>
      <c r="LLR156" s="4"/>
      <c r="LLS156" s="4"/>
      <c r="LLT156" s="4"/>
      <c r="LLU156" s="4"/>
      <c r="LLV156" s="4"/>
      <c r="LLW156" s="4"/>
      <c r="LLX156" s="4"/>
      <c r="LLY156" s="4"/>
      <c r="LLZ156" s="4"/>
      <c r="LMA156" s="4"/>
      <c r="LMB156" s="4"/>
      <c r="LMC156" s="4"/>
      <c r="LMD156" s="4"/>
      <c r="LME156" s="4"/>
      <c r="LMF156" s="4"/>
      <c r="LMG156" s="4"/>
      <c r="LMH156" s="4"/>
      <c r="LMI156" s="4"/>
      <c r="LMJ156" s="4"/>
      <c r="LMK156" s="4"/>
      <c r="LML156" s="4"/>
      <c r="LMM156" s="4"/>
      <c r="LMN156" s="4"/>
      <c r="LMO156" s="4"/>
      <c r="LMP156" s="4"/>
      <c r="LMQ156" s="4"/>
      <c r="LMR156" s="4"/>
      <c r="LMS156" s="4"/>
      <c r="LMT156" s="4"/>
      <c r="LMU156" s="4"/>
      <c r="LMV156" s="4"/>
      <c r="LMW156" s="4"/>
      <c r="LMX156" s="4"/>
      <c r="LMY156" s="4"/>
      <c r="LMZ156" s="4"/>
      <c r="LNA156" s="4"/>
      <c r="LNB156" s="4"/>
      <c r="LNC156" s="4"/>
      <c r="LND156" s="4"/>
      <c r="LNE156" s="4"/>
      <c r="LNF156" s="4"/>
      <c r="LNG156" s="4"/>
      <c r="LNH156" s="4"/>
      <c r="LNI156" s="4"/>
      <c r="LNJ156" s="4"/>
      <c r="LNK156" s="4"/>
      <c r="LNL156" s="4"/>
      <c r="LNM156" s="4"/>
      <c r="LNN156" s="4"/>
      <c r="LNO156" s="4"/>
      <c r="LNP156" s="4"/>
      <c r="LNQ156" s="4"/>
      <c r="LNR156" s="4"/>
      <c r="LNS156" s="4"/>
      <c r="LNT156" s="4"/>
      <c r="LNU156" s="4"/>
      <c r="LNV156" s="4"/>
      <c r="LNW156" s="4"/>
      <c r="LNX156" s="4"/>
      <c r="LNY156" s="4"/>
      <c r="LNZ156" s="4"/>
      <c r="LOA156" s="4"/>
      <c r="LOB156" s="4"/>
      <c r="LOC156" s="4"/>
      <c r="LOD156" s="4"/>
      <c r="LOE156" s="4"/>
      <c r="LOF156" s="4"/>
      <c r="LOG156" s="4"/>
      <c r="LOH156" s="4"/>
      <c r="LOI156" s="4"/>
      <c r="LOJ156" s="4"/>
      <c r="LOK156" s="4"/>
      <c r="LOL156" s="4"/>
      <c r="LOM156" s="4"/>
      <c r="LON156" s="4"/>
      <c r="LOO156" s="4"/>
      <c r="LOP156" s="4"/>
      <c r="LOQ156" s="4"/>
      <c r="LOR156" s="4"/>
      <c r="LOS156" s="4"/>
      <c r="LOT156" s="4"/>
      <c r="LOU156" s="4"/>
      <c r="LOV156" s="4"/>
      <c r="LOW156" s="4"/>
      <c r="LOX156" s="4"/>
      <c r="LOY156" s="4"/>
      <c r="LOZ156" s="4"/>
      <c r="LPA156" s="4"/>
      <c r="LPB156" s="4"/>
      <c r="LPC156" s="4"/>
      <c r="LPD156" s="4"/>
      <c r="LPE156" s="4"/>
      <c r="LPF156" s="4"/>
      <c r="LPG156" s="4"/>
      <c r="LPH156" s="4"/>
      <c r="LPI156" s="4"/>
      <c r="LPJ156" s="4"/>
      <c r="LPK156" s="4"/>
      <c r="LPL156" s="4"/>
      <c r="LPM156" s="4"/>
      <c r="LPN156" s="4"/>
      <c r="LPO156" s="4"/>
      <c r="LPP156" s="4"/>
      <c r="LPQ156" s="4"/>
      <c r="LPR156" s="4"/>
      <c r="LPS156" s="4"/>
      <c r="LPT156" s="4"/>
      <c r="LPU156" s="4"/>
      <c r="LPV156" s="4"/>
      <c r="LPW156" s="4"/>
      <c r="LPX156" s="4"/>
      <c r="LPY156" s="4"/>
      <c r="LPZ156" s="4"/>
      <c r="LQA156" s="4"/>
      <c r="LQB156" s="4"/>
      <c r="LQC156" s="4"/>
      <c r="LQD156" s="4"/>
      <c r="LQE156" s="4"/>
      <c r="LQF156" s="4"/>
      <c r="LQG156" s="4"/>
      <c r="LQH156" s="4"/>
      <c r="LQI156" s="4"/>
      <c r="LQJ156" s="4"/>
      <c r="LQK156" s="4"/>
      <c r="LQL156" s="4"/>
      <c r="LQM156" s="4"/>
      <c r="LQN156" s="4"/>
      <c r="LQO156" s="4"/>
      <c r="LQP156" s="4"/>
      <c r="LQQ156" s="4"/>
      <c r="LQR156" s="4"/>
      <c r="LQS156" s="4"/>
      <c r="LQT156" s="4"/>
      <c r="LQU156" s="4"/>
      <c r="LQV156" s="4"/>
      <c r="LQW156" s="4"/>
      <c r="LQX156" s="4"/>
      <c r="LQY156" s="4"/>
      <c r="LQZ156" s="4"/>
      <c r="LRA156" s="4"/>
      <c r="LRB156" s="4"/>
      <c r="LRC156" s="4"/>
      <c r="LRD156" s="4"/>
      <c r="LRE156" s="4"/>
      <c r="LRF156" s="4"/>
      <c r="LRG156" s="4"/>
      <c r="LRH156" s="4"/>
      <c r="LRI156" s="4"/>
      <c r="LRJ156" s="4"/>
      <c r="LRK156" s="4"/>
      <c r="LRL156" s="4"/>
      <c r="LRM156" s="4"/>
      <c r="LRN156" s="4"/>
      <c r="LRO156" s="4"/>
      <c r="LRP156" s="4"/>
      <c r="LRQ156" s="4"/>
      <c r="LRR156" s="4"/>
      <c r="LRS156" s="4"/>
      <c r="LRT156" s="4"/>
      <c r="LRU156" s="4"/>
      <c r="LRV156" s="4"/>
      <c r="LRW156" s="4"/>
      <c r="LRX156" s="4"/>
      <c r="LRY156" s="4"/>
      <c r="LRZ156" s="4"/>
      <c r="LSA156" s="4"/>
      <c r="LSB156" s="4"/>
      <c r="LSC156" s="4"/>
      <c r="LSD156" s="4"/>
      <c r="LSE156" s="4"/>
      <c r="LSF156" s="4"/>
      <c r="LSG156" s="4"/>
      <c r="LSH156" s="4"/>
      <c r="LSI156" s="4"/>
      <c r="LSJ156" s="4"/>
      <c r="LSK156" s="4"/>
      <c r="LSL156" s="4"/>
      <c r="LSM156" s="4"/>
      <c r="LSN156" s="4"/>
      <c r="LSO156" s="4"/>
      <c r="LSP156" s="4"/>
      <c r="LSQ156" s="4"/>
      <c r="LSR156" s="4"/>
      <c r="LSS156" s="4"/>
      <c r="LST156" s="4"/>
      <c r="LSU156" s="4"/>
      <c r="LSV156" s="4"/>
      <c r="LSW156" s="4"/>
      <c r="LSX156" s="4"/>
      <c r="LSY156" s="4"/>
      <c r="LSZ156" s="4"/>
      <c r="LTA156" s="4"/>
      <c r="LTB156" s="4"/>
      <c r="LTC156" s="4"/>
      <c r="LTD156" s="4"/>
      <c r="LTE156" s="4"/>
      <c r="LTF156" s="4"/>
      <c r="LTG156" s="4"/>
      <c r="LTH156" s="4"/>
      <c r="LTI156" s="4"/>
      <c r="LTJ156" s="4"/>
      <c r="LTK156" s="4"/>
      <c r="LTL156" s="4"/>
      <c r="LTM156" s="4"/>
      <c r="LTN156" s="4"/>
      <c r="LTO156" s="4"/>
      <c r="LTP156" s="4"/>
      <c r="LTQ156" s="4"/>
      <c r="LTR156" s="4"/>
      <c r="LTS156" s="4"/>
      <c r="LTT156" s="4"/>
      <c r="LTU156" s="4"/>
      <c r="LTV156" s="4"/>
      <c r="LTW156" s="4"/>
      <c r="LTX156" s="4"/>
      <c r="LTY156" s="4"/>
      <c r="LTZ156" s="4"/>
      <c r="LUA156" s="4"/>
      <c r="LUB156" s="4"/>
      <c r="LUC156" s="4"/>
      <c r="LUD156" s="4"/>
      <c r="LUE156" s="4"/>
      <c r="LUF156" s="4"/>
      <c r="LUG156" s="4"/>
      <c r="LUH156" s="4"/>
      <c r="LUI156" s="4"/>
      <c r="LUJ156" s="4"/>
      <c r="LUK156" s="4"/>
      <c r="LUL156" s="4"/>
      <c r="LUM156" s="4"/>
      <c r="LUN156" s="4"/>
      <c r="LUO156" s="4"/>
      <c r="LUP156" s="4"/>
      <c r="LUQ156" s="4"/>
      <c r="LUR156" s="4"/>
      <c r="LUS156" s="4"/>
      <c r="LUT156" s="4"/>
      <c r="LUU156" s="4"/>
      <c r="LUV156" s="4"/>
      <c r="LUW156" s="4"/>
      <c r="LUX156" s="4"/>
      <c r="LUY156" s="4"/>
      <c r="LUZ156" s="4"/>
      <c r="LVA156" s="4"/>
      <c r="LVB156" s="4"/>
      <c r="LVC156" s="4"/>
      <c r="LVD156" s="4"/>
      <c r="LVE156" s="4"/>
      <c r="LVF156" s="4"/>
      <c r="LVG156" s="4"/>
      <c r="LVH156" s="4"/>
      <c r="LVI156" s="4"/>
      <c r="LVJ156" s="4"/>
      <c r="LVK156" s="4"/>
      <c r="LVL156" s="4"/>
      <c r="LVM156" s="4"/>
      <c r="LVN156" s="4"/>
      <c r="LVO156" s="4"/>
      <c r="LVP156" s="4"/>
      <c r="LVQ156" s="4"/>
      <c r="LVR156" s="4"/>
      <c r="LVS156" s="4"/>
      <c r="LVT156" s="4"/>
      <c r="LVU156" s="4"/>
      <c r="LVV156" s="4"/>
      <c r="LVW156" s="4"/>
      <c r="LVX156" s="4"/>
      <c r="LVY156" s="4"/>
      <c r="LVZ156" s="4"/>
      <c r="LWA156" s="4"/>
      <c r="LWB156" s="4"/>
      <c r="LWC156" s="4"/>
      <c r="LWD156" s="4"/>
      <c r="LWE156" s="4"/>
      <c r="LWF156" s="4"/>
      <c r="LWG156" s="4"/>
      <c r="LWH156" s="4"/>
      <c r="LWI156" s="4"/>
      <c r="LWJ156" s="4"/>
      <c r="LWK156" s="4"/>
      <c r="LWL156" s="4"/>
      <c r="LWM156" s="4"/>
      <c r="LWN156" s="4"/>
      <c r="LWO156" s="4"/>
      <c r="LWP156" s="4"/>
      <c r="LWQ156" s="4"/>
      <c r="LWR156" s="4"/>
      <c r="LWS156" s="4"/>
      <c r="LWT156" s="4"/>
      <c r="LWU156" s="4"/>
      <c r="LWV156" s="4"/>
      <c r="LWW156" s="4"/>
      <c r="LWX156" s="4"/>
      <c r="LWY156" s="4"/>
      <c r="LWZ156" s="4"/>
      <c r="LXA156" s="4"/>
      <c r="LXB156" s="4"/>
      <c r="LXC156" s="4"/>
      <c r="LXD156" s="4"/>
      <c r="LXE156" s="4"/>
      <c r="LXF156" s="4"/>
      <c r="LXG156" s="4"/>
      <c r="LXH156" s="4"/>
      <c r="LXI156" s="4"/>
      <c r="LXJ156" s="4"/>
      <c r="LXK156" s="4"/>
      <c r="LXL156" s="4"/>
      <c r="LXM156" s="4"/>
      <c r="LXN156" s="4"/>
      <c r="LXO156" s="4"/>
      <c r="LXP156" s="4"/>
      <c r="LXQ156" s="4"/>
      <c r="LXR156" s="4"/>
      <c r="LXS156" s="4"/>
      <c r="LXT156" s="4"/>
      <c r="LXU156" s="4"/>
      <c r="LXV156" s="4"/>
      <c r="LXW156" s="4"/>
      <c r="LXX156" s="4"/>
      <c r="LXY156" s="4"/>
      <c r="LXZ156" s="4"/>
      <c r="LYA156" s="4"/>
      <c r="LYB156" s="4"/>
      <c r="LYC156" s="4"/>
      <c r="LYD156" s="4"/>
      <c r="LYE156" s="4"/>
      <c r="LYF156" s="4"/>
      <c r="LYG156" s="4"/>
      <c r="LYH156" s="4"/>
      <c r="LYI156" s="4"/>
      <c r="LYJ156" s="4"/>
      <c r="LYK156" s="4"/>
      <c r="LYL156" s="4"/>
      <c r="LYM156" s="4"/>
      <c r="LYN156" s="4"/>
      <c r="LYO156" s="4"/>
      <c r="LYP156" s="4"/>
      <c r="LYQ156" s="4"/>
      <c r="LYR156" s="4"/>
      <c r="LYS156" s="4"/>
      <c r="LYT156" s="4"/>
      <c r="LYU156" s="4"/>
      <c r="LYV156" s="4"/>
      <c r="LYW156" s="4"/>
      <c r="LYX156" s="4"/>
      <c r="LYY156" s="4"/>
      <c r="LYZ156" s="4"/>
      <c r="LZA156" s="4"/>
      <c r="LZB156" s="4"/>
      <c r="LZC156" s="4"/>
      <c r="LZD156" s="4"/>
      <c r="LZE156" s="4"/>
      <c r="LZF156" s="4"/>
      <c r="LZG156" s="4"/>
      <c r="LZH156" s="4"/>
      <c r="LZI156" s="4"/>
      <c r="LZJ156" s="4"/>
      <c r="LZK156" s="4"/>
      <c r="LZL156" s="4"/>
      <c r="LZM156" s="4"/>
      <c r="LZN156" s="4"/>
      <c r="LZO156" s="4"/>
      <c r="LZP156" s="4"/>
      <c r="LZQ156" s="4"/>
      <c r="LZR156" s="4"/>
      <c r="LZS156" s="4"/>
      <c r="LZT156" s="4"/>
      <c r="LZU156" s="4"/>
      <c r="LZV156" s="4"/>
      <c r="LZW156" s="4"/>
      <c r="LZX156" s="4"/>
      <c r="LZY156" s="4"/>
      <c r="LZZ156" s="4"/>
      <c r="MAA156" s="4"/>
      <c r="MAB156" s="4"/>
      <c r="MAC156" s="4"/>
      <c r="MAD156" s="4"/>
      <c r="MAE156" s="4"/>
      <c r="MAF156" s="4"/>
      <c r="MAG156" s="4"/>
      <c r="MAH156" s="4"/>
      <c r="MAI156" s="4"/>
      <c r="MAJ156" s="4"/>
      <c r="MAK156" s="4"/>
      <c r="MAL156" s="4"/>
      <c r="MAM156" s="4"/>
      <c r="MAN156" s="4"/>
      <c r="MAO156" s="4"/>
      <c r="MAP156" s="4"/>
      <c r="MAQ156" s="4"/>
      <c r="MAR156" s="4"/>
      <c r="MAS156" s="4"/>
      <c r="MAT156" s="4"/>
      <c r="MAU156" s="4"/>
      <c r="MAV156" s="4"/>
      <c r="MAW156" s="4"/>
      <c r="MAX156" s="4"/>
      <c r="MAY156" s="4"/>
      <c r="MAZ156" s="4"/>
      <c r="MBA156" s="4"/>
      <c r="MBB156" s="4"/>
      <c r="MBC156" s="4"/>
      <c r="MBD156" s="4"/>
      <c r="MBE156" s="4"/>
      <c r="MBF156" s="4"/>
      <c r="MBG156" s="4"/>
      <c r="MBH156" s="4"/>
      <c r="MBI156" s="4"/>
      <c r="MBJ156" s="4"/>
      <c r="MBK156" s="4"/>
      <c r="MBL156" s="4"/>
      <c r="MBM156" s="4"/>
      <c r="MBN156" s="4"/>
      <c r="MBO156" s="4"/>
      <c r="MBP156" s="4"/>
      <c r="MBQ156" s="4"/>
      <c r="MBR156" s="4"/>
      <c r="MBS156" s="4"/>
      <c r="MBT156" s="4"/>
      <c r="MBU156" s="4"/>
      <c r="MBV156" s="4"/>
      <c r="MBW156" s="4"/>
      <c r="MBX156" s="4"/>
      <c r="MBY156" s="4"/>
      <c r="MBZ156" s="4"/>
      <c r="MCA156" s="4"/>
      <c r="MCB156" s="4"/>
      <c r="MCC156" s="4"/>
      <c r="MCD156" s="4"/>
      <c r="MCE156" s="4"/>
      <c r="MCF156" s="4"/>
      <c r="MCG156" s="4"/>
      <c r="MCH156" s="4"/>
      <c r="MCI156" s="4"/>
      <c r="MCJ156" s="4"/>
      <c r="MCK156" s="4"/>
      <c r="MCL156" s="4"/>
      <c r="MCM156" s="4"/>
      <c r="MCN156" s="4"/>
      <c r="MCO156" s="4"/>
      <c r="MCP156" s="4"/>
      <c r="MCQ156" s="4"/>
      <c r="MCR156" s="4"/>
      <c r="MCS156" s="4"/>
      <c r="MCT156" s="4"/>
      <c r="MCU156" s="4"/>
      <c r="MCV156" s="4"/>
      <c r="MCW156" s="4"/>
      <c r="MCX156" s="4"/>
      <c r="MCY156" s="4"/>
      <c r="MCZ156" s="4"/>
      <c r="MDA156" s="4"/>
      <c r="MDB156" s="4"/>
      <c r="MDC156" s="4"/>
      <c r="MDD156" s="4"/>
      <c r="MDE156" s="4"/>
      <c r="MDF156" s="4"/>
      <c r="MDG156" s="4"/>
      <c r="MDH156" s="4"/>
      <c r="MDI156" s="4"/>
      <c r="MDJ156" s="4"/>
      <c r="MDK156" s="4"/>
      <c r="MDL156" s="4"/>
      <c r="MDM156" s="4"/>
      <c r="MDN156" s="4"/>
      <c r="MDO156" s="4"/>
      <c r="MDP156" s="4"/>
      <c r="MDQ156" s="4"/>
      <c r="MDR156" s="4"/>
      <c r="MDS156" s="4"/>
      <c r="MDT156" s="4"/>
      <c r="MDU156" s="4"/>
      <c r="MDV156" s="4"/>
      <c r="MDW156" s="4"/>
      <c r="MDX156" s="4"/>
      <c r="MDY156" s="4"/>
      <c r="MDZ156" s="4"/>
      <c r="MEA156" s="4"/>
      <c r="MEB156" s="4"/>
      <c r="MEC156" s="4"/>
      <c r="MED156" s="4"/>
      <c r="MEE156" s="4"/>
      <c r="MEF156" s="4"/>
      <c r="MEG156" s="4"/>
      <c r="MEH156" s="4"/>
      <c r="MEI156" s="4"/>
      <c r="MEJ156" s="4"/>
      <c r="MEK156" s="4"/>
      <c r="MEL156" s="4"/>
      <c r="MEM156" s="4"/>
      <c r="MEN156" s="4"/>
      <c r="MEO156" s="4"/>
      <c r="MEP156" s="4"/>
      <c r="MEQ156" s="4"/>
      <c r="MER156" s="4"/>
      <c r="MES156" s="4"/>
      <c r="MET156" s="4"/>
      <c r="MEU156" s="4"/>
      <c r="MEV156" s="4"/>
      <c r="MEW156" s="4"/>
      <c r="MEX156" s="4"/>
      <c r="MEY156" s="4"/>
      <c r="MEZ156" s="4"/>
      <c r="MFA156" s="4"/>
      <c r="MFB156" s="4"/>
      <c r="MFC156" s="4"/>
      <c r="MFD156" s="4"/>
      <c r="MFE156" s="4"/>
      <c r="MFF156" s="4"/>
      <c r="MFG156" s="4"/>
      <c r="MFH156" s="4"/>
      <c r="MFI156" s="4"/>
      <c r="MFJ156" s="4"/>
      <c r="MFK156" s="4"/>
      <c r="MFL156" s="4"/>
      <c r="MFM156" s="4"/>
      <c r="MFN156" s="4"/>
      <c r="MFO156" s="4"/>
      <c r="MFP156" s="4"/>
      <c r="MFQ156" s="4"/>
      <c r="MFR156" s="4"/>
      <c r="MFS156" s="4"/>
      <c r="MFT156" s="4"/>
      <c r="MFU156" s="4"/>
      <c r="MFV156" s="4"/>
      <c r="MFW156" s="4"/>
      <c r="MFX156" s="4"/>
      <c r="MFY156" s="4"/>
      <c r="MFZ156" s="4"/>
      <c r="MGA156" s="4"/>
      <c r="MGB156" s="4"/>
      <c r="MGC156" s="4"/>
      <c r="MGD156" s="4"/>
      <c r="MGE156" s="4"/>
      <c r="MGF156" s="4"/>
      <c r="MGG156" s="4"/>
      <c r="MGH156" s="4"/>
      <c r="MGI156" s="4"/>
      <c r="MGJ156" s="4"/>
      <c r="MGK156" s="4"/>
      <c r="MGL156" s="4"/>
      <c r="MGM156" s="4"/>
      <c r="MGN156" s="4"/>
      <c r="MGO156" s="4"/>
      <c r="MGP156" s="4"/>
      <c r="MGQ156" s="4"/>
      <c r="MGR156" s="4"/>
      <c r="MGS156" s="4"/>
      <c r="MGT156" s="4"/>
      <c r="MGU156" s="4"/>
      <c r="MGV156" s="4"/>
      <c r="MGW156" s="4"/>
      <c r="MGX156" s="4"/>
      <c r="MGY156" s="4"/>
      <c r="MGZ156" s="4"/>
      <c r="MHA156" s="4"/>
      <c r="MHB156" s="4"/>
      <c r="MHC156" s="4"/>
      <c r="MHD156" s="4"/>
      <c r="MHE156" s="4"/>
      <c r="MHF156" s="4"/>
      <c r="MHG156" s="4"/>
      <c r="MHH156" s="4"/>
      <c r="MHI156" s="4"/>
      <c r="MHJ156" s="4"/>
      <c r="MHK156" s="4"/>
      <c r="MHL156" s="4"/>
      <c r="MHM156" s="4"/>
      <c r="MHN156" s="4"/>
      <c r="MHO156" s="4"/>
      <c r="MHP156" s="4"/>
      <c r="MHQ156" s="4"/>
      <c r="MHR156" s="4"/>
      <c r="MHS156" s="4"/>
      <c r="MHT156" s="4"/>
      <c r="MHU156" s="4"/>
      <c r="MHV156" s="4"/>
      <c r="MHW156" s="4"/>
      <c r="MHX156" s="4"/>
      <c r="MHY156" s="4"/>
      <c r="MHZ156" s="4"/>
      <c r="MIA156" s="4"/>
      <c r="MIB156" s="4"/>
      <c r="MIC156" s="4"/>
      <c r="MID156" s="4"/>
      <c r="MIE156" s="4"/>
      <c r="MIF156" s="4"/>
      <c r="MIG156" s="4"/>
      <c r="MIH156" s="4"/>
      <c r="MII156" s="4"/>
      <c r="MIJ156" s="4"/>
      <c r="MIK156" s="4"/>
      <c r="MIL156" s="4"/>
      <c r="MIM156" s="4"/>
      <c r="MIN156" s="4"/>
      <c r="MIO156" s="4"/>
      <c r="MIP156" s="4"/>
      <c r="MIQ156" s="4"/>
      <c r="MIR156" s="4"/>
      <c r="MIS156" s="4"/>
      <c r="MIT156" s="4"/>
      <c r="MIU156" s="4"/>
      <c r="MIV156" s="4"/>
      <c r="MIW156" s="4"/>
      <c r="MIX156" s="4"/>
      <c r="MIY156" s="4"/>
      <c r="MIZ156" s="4"/>
      <c r="MJA156" s="4"/>
      <c r="MJB156" s="4"/>
      <c r="MJC156" s="4"/>
      <c r="MJD156" s="4"/>
      <c r="MJE156" s="4"/>
      <c r="MJF156" s="4"/>
      <c r="MJG156" s="4"/>
      <c r="MJH156" s="4"/>
      <c r="MJI156" s="4"/>
      <c r="MJJ156" s="4"/>
      <c r="MJK156" s="4"/>
      <c r="MJL156" s="4"/>
      <c r="MJM156" s="4"/>
      <c r="MJN156" s="4"/>
      <c r="MJO156" s="4"/>
      <c r="MJP156" s="4"/>
      <c r="MJQ156" s="4"/>
      <c r="MJR156" s="4"/>
      <c r="MJS156" s="4"/>
      <c r="MJT156" s="4"/>
      <c r="MJU156" s="4"/>
      <c r="MJV156" s="4"/>
      <c r="MJW156" s="4"/>
      <c r="MJX156" s="4"/>
      <c r="MJY156" s="4"/>
      <c r="MJZ156" s="4"/>
      <c r="MKA156" s="4"/>
      <c r="MKB156" s="4"/>
      <c r="MKC156" s="4"/>
      <c r="MKD156" s="4"/>
      <c r="MKE156" s="4"/>
      <c r="MKF156" s="4"/>
      <c r="MKG156" s="4"/>
      <c r="MKH156" s="4"/>
      <c r="MKI156" s="4"/>
      <c r="MKJ156" s="4"/>
      <c r="MKK156" s="4"/>
      <c r="MKL156" s="4"/>
      <c r="MKM156" s="4"/>
      <c r="MKN156" s="4"/>
      <c r="MKO156" s="4"/>
      <c r="MKP156" s="4"/>
      <c r="MKQ156" s="4"/>
      <c r="MKR156" s="4"/>
      <c r="MKS156" s="4"/>
      <c r="MKT156" s="4"/>
      <c r="MKU156" s="4"/>
      <c r="MKV156" s="4"/>
      <c r="MKW156" s="4"/>
      <c r="MKX156" s="4"/>
      <c r="MKY156" s="4"/>
      <c r="MKZ156" s="4"/>
      <c r="MLA156" s="4"/>
      <c r="MLB156" s="4"/>
      <c r="MLC156" s="4"/>
      <c r="MLD156" s="4"/>
      <c r="MLE156" s="4"/>
      <c r="MLF156" s="4"/>
      <c r="MLG156" s="4"/>
      <c r="MLH156" s="4"/>
      <c r="MLI156" s="4"/>
      <c r="MLJ156" s="4"/>
      <c r="MLK156" s="4"/>
      <c r="MLL156" s="4"/>
      <c r="MLM156" s="4"/>
      <c r="MLN156" s="4"/>
      <c r="MLO156" s="4"/>
      <c r="MLP156" s="4"/>
      <c r="MLQ156" s="4"/>
      <c r="MLR156" s="4"/>
      <c r="MLS156" s="4"/>
      <c r="MLT156" s="4"/>
      <c r="MLU156" s="4"/>
      <c r="MLV156" s="4"/>
      <c r="MLW156" s="4"/>
      <c r="MLX156" s="4"/>
      <c r="MLY156" s="4"/>
      <c r="MLZ156" s="4"/>
      <c r="MMA156" s="4"/>
      <c r="MMB156" s="4"/>
      <c r="MMC156" s="4"/>
      <c r="MMD156" s="4"/>
      <c r="MME156" s="4"/>
      <c r="MMF156" s="4"/>
      <c r="MMG156" s="4"/>
      <c r="MMH156" s="4"/>
      <c r="MMI156" s="4"/>
      <c r="MMJ156" s="4"/>
      <c r="MMK156" s="4"/>
      <c r="MML156" s="4"/>
      <c r="MMM156" s="4"/>
      <c r="MMN156" s="4"/>
      <c r="MMO156" s="4"/>
      <c r="MMP156" s="4"/>
      <c r="MMQ156" s="4"/>
      <c r="MMR156" s="4"/>
      <c r="MMS156" s="4"/>
      <c r="MMT156" s="4"/>
      <c r="MMU156" s="4"/>
      <c r="MMV156" s="4"/>
      <c r="MMW156" s="4"/>
      <c r="MMX156" s="4"/>
      <c r="MMY156" s="4"/>
      <c r="MMZ156" s="4"/>
      <c r="MNA156" s="4"/>
      <c r="MNB156" s="4"/>
      <c r="MNC156" s="4"/>
      <c r="MND156" s="4"/>
      <c r="MNE156" s="4"/>
      <c r="MNF156" s="4"/>
      <c r="MNG156" s="4"/>
      <c r="MNH156" s="4"/>
      <c r="MNI156" s="4"/>
      <c r="MNJ156" s="4"/>
      <c r="MNK156" s="4"/>
      <c r="MNL156" s="4"/>
      <c r="MNM156" s="4"/>
      <c r="MNN156" s="4"/>
      <c r="MNO156" s="4"/>
      <c r="MNP156" s="4"/>
      <c r="MNQ156" s="4"/>
      <c r="MNR156" s="4"/>
      <c r="MNS156" s="4"/>
      <c r="MNT156" s="4"/>
      <c r="MNU156" s="4"/>
      <c r="MNV156" s="4"/>
      <c r="MNW156" s="4"/>
      <c r="MNX156" s="4"/>
      <c r="MNY156" s="4"/>
      <c r="MNZ156" s="4"/>
      <c r="MOA156" s="4"/>
      <c r="MOB156" s="4"/>
      <c r="MOC156" s="4"/>
      <c r="MOD156" s="4"/>
      <c r="MOE156" s="4"/>
      <c r="MOF156" s="4"/>
      <c r="MOG156" s="4"/>
      <c r="MOH156" s="4"/>
      <c r="MOI156" s="4"/>
      <c r="MOJ156" s="4"/>
      <c r="MOK156" s="4"/>
      <c r="MOL156" s="4"/>
      <c r="MOM156" s="4"/>
      <c r="MON156" s="4"/>
      <c r="MOO156" s="4"/>
      <c r="MOP156" s="4"/>
      <c r="MOQ156" s="4"/>
      <c r="MOR156" s="4"/>
      <c r="MOS156" s="4"/>
      <c r="MOT156" s="4"/>
      <c r="MOU156" s="4"/>
      <c r="MOV156" s="4"/>
      <c r="MOW156" s="4"/>
      <c r="MOX156" s="4"/>
      <c r="MOY156" s="4"/>
      <c r="MOZ156" s="4"/>
      <c r="MPA156" s="4"/>
      <c r="MPB156" s="4"/>
      <c r="MPC156" s="4"/>
      <c r="MPD156" s="4"/>
      <c r="MPE156" s="4"/>
      <c r="MPF156" s="4"/>
      <c r="MPG156" s="4"/>
      <c r="MPH156" s="4"/>
      <c r="MPI156" s="4"/>
      <c r="MPJ156" s="4"/>
      <c r="MPK156" s="4"/>
      <c r="MPL156" s="4"/>
      <c r="MPM156" s="4"/>
      <c r="MPN156" s="4"/>
      <c r="MPO156" s="4"/>
      <c r="MPP156" s="4"/>
      <c r="MPQ156" s="4"/>
      <c r="MPR156" s="4"/>
      <c r="MPS156" s="4"/>
      <c r="MPT156" s="4"/>
      <c r="MPU156" s="4"/>
      <c r="MPV156" s="4"/>
      <c r="MPW156" s="4"/>
      <c r="MPX156" s="4"/>
      <c r="MPY156" s="4"/>
      <c r="MPZ156" s="4"/>
      <c r="MQA156" s="4"/>
      <c r="MQB156" s="4"/>
      <c r="MQC156" s="4"/>
      <c r="MQD156" s="4"/>
      <c r="MQE156" s="4"/>
      <c r="MQF156" s="4"/>
      <c r="MQG156" s="4"/>
      <c r="MQH156" s="4"/>
      <c r="MQI156" s="4"/>
      <c r="MQJ156" s="4"/>
      <c r="MQK156" s="4"/>
      <c r="MQL156" s="4"/>
      <c r="MQM156" s="4"/>
      <c r="MQN156" s="4"/>
      <c r="MQO156" s="4"/>
      <c r="MQP156" s="4"/>
      <c r="MQQ156" s="4"/>
      <c r="MQR156" s="4"/>
      <c r="MQS156" s="4"/>
      <c r="MQT156" s="4"/>
      <c r="MQU156" s="4"/>
      <c r="MQV156" s="4"/>
      <c r="MQW156" s="4"/>
      <c r="MQX156" s="4"/>
      <c r="MQY156" s="4"/>
      <c r="MQZ156" s="4"/>
      <c r="MRA156" s="4"/>
      <c r="MRB156" s="4"/>
      <c r="MRC156" s="4"/>
      <c r="MRD156" s="4"/>
      <c r="MRE156" s="4"/>
      <c r="MRF156" s="4"/>
      <c r="MRG156" s="4"/>
      <c r="MRH156" s="4"/>
      <c r="MRI156" s="4"/>
      <c r="MRJ156" s="4"/>
      <c r="MRK156" s="4"/>
      <c r="MRL156" s="4"/>
      <c r="MRM156" s="4"/>
      <c r="MRN156" s="4"/>
      <c r="MRO156" s="4"/>
      <c r="MRP156" s="4"/>
      <c r="MRQ156" s="4"/>
      <c r="MRR156" s="4"/>
      <c r="MRS156" s="4"/>
      <c r="MRT156" s="4"/>
      <c r="MRU156" s="4"/>
      <c r="MRV156" s="4"/>
      <c r="MRW156" s="4"/>
      <c r="MRX156" s="4"/>
      <c r="MRY156" s="4"/>
      <c r="MRZ156" s="4"/>
      <c r="MSA156" s="4"/>
      <c r="MSB156" s="4"/>
      <c r="MSC156" s="4"/>
      <c r="MSD156" s="4"/>
      <c r="MSE156" s="4"/>
      <c r="MSF156" s="4"/>
      <c r="MSG156" s="4"/>
      <c r="MSH156" s="4"/>
      <c r="MSI156" s="4"/>
      <c r="MSJ156" s="4"/>
      <c r="MSK156" s="4"/>
      <c r="MSL156" s="4"/>
      <c r="MSM156" s="4"/>
      <c r="MSN156" s="4"/>
      <c r="MSO156" s="4"/>
      <c r="MSP156" s="4"/>
      <c r="MSQ156" s="4"/>
      <c r="MSR156" s="4"/>
      <c r="MSS156" s="4"/>
      <c r="MST156" s="4"/>
      <c r="MSU156" s="4"/>
      <c r="MSV156" s="4"/>
      <c r="MSW156" s="4"/>
      <c r="MSX156" s="4"/>
      <c r="MSY156" s="4"/>
      <c r="MSZ156" s="4"/>
      <c r="MTA156" s="4"/>
      <c r="MTB156" s="4"/>
      <c r="MTC156" s="4"/>
      <c r="MTD156" s="4"/>
      <c r="MTE156" s="4"/>
      <c r="MTF156" s="4"/>
      <c r="MTG156" s="4"/>
      <c r="MTH156" s="4"/>
      <c r="MTI156" s="4"/>
      <c r="MTJ156" s="4"/>
      <c r="MTK156" s="4"/>
      <c r="MTL156" s="4"/>
      <c r="MTM156" s="4"/>
      <c r="MTN156" s="4"/>
      <c r="MTO156" s="4"/>
      <c r="MTP156" s="4"/>
      <c r="MTQ156" s="4"/>
      <c r="MTR156" s="4"/>
      <c r="MTS156" s="4"/>
      <c r="MTT156" s="4"/>
      <c r="MTU156" s="4"/>
      <c r="MTV156" s="4"/>
      <c r="MTW156" s="4"/>
      <c r="MTX156" s="4"/>
      <c r="MTY156" s="4"/>
      <c r="MTZ156" s="4"/>
      <c r="MUA156" s="4"/>
      <c r="MUB156" s="4"/>
      <c r="MUC156" s="4"/>
      <c r="MUD156" s="4"/>
      <c r="MUE156" s="4"/>
      <c r="MUF156" s="4"/>
      <c r="MUG156" s="4"/>
      <c r="MUH156" s="4"/>
      <c r="MUI156" s="4"/>
      <c r="MUJ156" s="4"/>
      <c r="MUK156" s="4"/>
      <c r="MUL156" s="4"/>
      <c r="MUM156" s="4"/>
      <c r="MUN156" s="4"/>
      <c r="MUO156" s="4"/>
      <c r="MUP156" s="4"/>
      <c r="MUQ156" s="4"/>
      <c r="MUR156" s="4"/>
      <c r="MUS156" s="4"/>
      <c r="MUT156" s="4"/>
      <c r="MUU156" s="4"/>
      <c r="MUV156" s="4"/>
      <c r="MUW156" s="4"/>
      <c r="MUX156" s="4"/>
      <c r="MUY156" s="4"/>
      <c r="MUZ156" s="4"/>
      <c r="MVA156" s="4"/>
      <c r="MVB156" s="4"/>
      <c r="MVC156" s="4"/>
      <c r="MVD156" s="4"/>
      <c r="MVE156" s="4"/>
      <c r="MVF156" s="4"/>
      <c r="MVG156" s="4"/>
      <c r="MVH156" s="4"/>
      <c r="MVI156" s="4"/>
      <c r="MVJ156" s="4"/>
      <c r="MVK156" s="4"/>
      <c r="MVL156" s="4"/>
      <c r="MVM156" s="4"/>
      <c r="MVN156" s="4"/>
      <c r="MVO156" s="4"/>
      <c r="MVP156" s="4"/>
      <c r="MVQ156" s="4"/>
      <c r="MVR156" s="4"/>
      <c r="MVS156" s="4"/>
      <c r="MVT156" s="4"/>
      <c r="MVU156" s="4"/>
      <c r="MVV156" s="4"/>
      <c r="MVW156" s="4"/>
      <c r="MVX156" s="4"/>
      <c r="MVY156" s="4"/>
      <c r="MVZ156" s="4"/>
      <c r="MWA156" s="4"/>
      <c r="MWB156" s="4"/>
      <c r="MWC156" s="4"/>
      <c r="MWD156" s="4"/>
      <c r="MWE156" s="4"/>
      <c r="MWF156" s="4"/>
      <c r="MWG156" s="4"/>
      <c r="MWH156" s="4"/>
      <c r="MWI156" s="4"/>
      <c r="MWJ156" s="4"/>
      <c r="MWK156" s="4"/>
      <c r="MWL156" s="4"/>
      <c r="MWM156" s="4"/>
      <c r="MWN156" s="4"/>
      <c r="MWO156" s="4"/>
      <c r="MWP156" s="4"/>
      <c r="MWQ156" s="4"/>
      <c r="MWR156" s="4"/>
      <c r="MWS156" s="4"/>
      <c r="MWT156" s="4"/>
      <c r="MWU156" s="4"/>
      <c r="MWV156" s="4"/>
      <c r="MWW156" s="4"/>
      <c r="MWX156" s="4"/>
      <c r="MWY156" s="4"/>
      <c r="MWZ156" s="4"/>
      <c r="MXA156" s="4"/>
      <c r="MXB156" s="4"/>
      <c r="MXC156" s="4"/>
      <c r="MXD156" s="4"/>
      <c r="MXE156" s="4"/>
      <c r="MXF156" s="4"/>
      <c r="MXG156" s="4"/>
      <c r="MXH156" s="4"/>
      <c r="MXI156" s="4"/>
      <c r="MXJ156" s="4"/>
      <c r="MXK156" s="4"/>
      <c r="MXL156" s="4"/>
      <c r="MXM156" s="4"/>
      <c r="MXN156" s="4"/>
      <c r="MXO156" s="4"/>
      <c r="MXP156" s="4"/>
      <c r="MXQ156" s="4"/>
      <c r="MXR156" s="4"/>
      <c r="MXS156" s="4"/>
      <c r="MXT156" s="4"/>
      <c r="MXU156" s="4"/>
      <c r="MXV156" s="4"/>
      <c r="MXW156" s="4"/>
      <c r="MXX156" s="4"/>
      <c r="MXY156" s="4"/>
      <c r="MXZ156" s="4"/>
      <c r="MYA156" s="4"/>
      <c r="MYB156" s="4"/>
      <c r="MYC156" s="4"/>
      <c r="MYD156" s="4"/>
      <c r="MYE156" s="4"/>
      <c r="MYF156" s="4"/>
      <c r="MYG156" s="4"/>
      <c r="MYH156" s="4"/>
      <c r="MYI156" s="4"/>
      <c r="MYJ156" s="4"/>
      <c r="MYK156" s="4"/>
      <c r="MYL156" s="4"/>
      <c r="MYM156" s="4"/>
      <c r="MYN156" s="4"/>
      <c r="MYO156" s="4"/>
      <c r="MYP156" s="4"/>
      <c r="MYQ156" s="4"/>
      <c r="MYR156" s="4"/>
      <c r="MYS156" s="4"/>
      <c r="MYT156" s="4"/>
      <c r="MYU156" s="4"/>
      <c r="MYV156" s="4"/>
      <c r="MYW156" s="4"/>
      <c r="MYX156" s="4"/>
      <c r="MYY156" s="4"/>
      <c r="MYZ156" s="4"/>
      <c r="MZA156" s="4"/>
      <c r="MZB156" s="4"/>
      <c r="MZC156" s="4"/>
      <c r="MZD156" s="4"/>
      <c r="MZE156" s="4"/>
      <c r="MZF156" s="4"/>
      <c r="MZG156" s="4"/>
      <c r="MZH156" s="4"/>
      <c r="MZI156" s="4"/>
      <c r="MZJ156" s="4"/>
      <c r="MZK156" s="4"/>
      <c r="MZL156" s="4"/>
      <c r="MZM156" s="4"/>
      <c r="MZN156" s="4"/>
      <c r="MZO156" s="4"/>
      <c r="MZP156" s="4"/>
      <c r="MZQ156" s="4"/>
      <c r="MZR156" s="4"/>
      <c r="MZS156" s="4"/>
      <c r="MZT156" s="4"/>
      <c r="MZU156" s="4"/>
      <c r="MZV156" s="4"/>
      <c r="MZW156" s="4"/>
      <c r="MZX156" s="4"/>
      <c r="MZY156" s="4"/>
      <c r="MZZ156" s="4"/>
      <c r="NAA156" s="4"/>
      <c r="NAB156" s="4"/>
      <c r="NAC156" s="4"/>
      <c r="NAD156" s="4"/>
      <c r="NAE156" s="4"/>
      <c r="NAF156" s="4"/>
      <c r="NAG156" s="4"/>
      <c r="NAH156" s="4"/>
      <c r="NAI156" s="4"/>
      <c r="NAJ156" s="4"/>
      <c r="NAK156" s="4"/>
      <c r="NAL156" s="4"/>
      <c r="NAM156" s="4"/>
      <c r="NAN156" s="4"/>
      <c r="NAO156" s="4"/>
      <c r="NAP156" s="4"/>
      <c r="NAQ156" s="4"/>
      <c r="NAR156" s="4"/>
      <c r="NAS156" s="4"/>
      <c r="NAT156" s="4"/>
      <c r="NAU156" s="4"/>
      <c r="NAV156" s="4"/>
      <c r="NAW156" s="4"/>
      <c r="NAX156" s="4"/>
      <c r="NAY156" s="4"/>
      <c r="NAZ156" s="4"/>
      <c r="NBA156" s="4"/>
      <c r="NBB156" s="4"/>
      <c r="NBC156" s="4"/>
      <c r="NBD156" s="4"/>
      <c r="NBE156" s="4"/>
      <c r="NBF156" s="4"/>
      <c r="NBG156" s="4"/>
      <c r="NBH156" s="4"/>
      <c r="NBI156" s="4"/>
      <c r="NBJ156" s="4"/>
      <c r="NBK156" s="4"/>
      <c r="NBL156" s="4"/>
      <c r="NBM156" s="4"/>
      <c r="NBN156" s="4"/>
      <c r="NBO156" s="4"/>
      <c r="NBP156" s="4"/>
      <c r="NBQ156" s="4"/>
      <c r="NBR156" s="4"/>
      <c r="NBS156" s="4"/>
      <c r="NBT156" s="4"/>
      <c r="NBU156" s="4"/>
      <c r="NBV156" s="4"/>
      <c r="NBW156" s="4"/>
      <c r="NBX156" s="4"/>
      <c r="NBY156" s="4"/>
      <c r="NBZ156" s="4"/>
      <c r="NCA156" s="4"/>
      <c r="NCB156" s="4"/>
      <c r="NCC156" s="4"/>
      <c r="NCD156" s="4"/>
      <c r="NCE156" s="4"/>
      <c r="NCF156" s="4"/>
      <c r="NCG156" s="4"/>
      <c r="NCH156" s="4"/>
      <c r="NCI156" s="4"/>
      <c r="NCJ156" s="4"/>
      <c r="NCK156" s="4"/>
      <c r="NCL156" s="4"/>
      <c r="NCM156" s="4"/>
      <c r="NCN156" s="4"/>
      <c r="NCO156" s="4"/>
      <c r="NCP156" s="4"/>
      <c r="NCQ156" s="4"/>
      <c r="NCR156" s="4"/>
      <c r="NCS156" s="4"/>
      <c r="NCT156" s="4"/>
      <c r="NCU156" s="4"/>
      <c r="NCV156" s="4"/>
      <c r="NCW156" s="4"/>
      <c r="NCX156" s="4"/>
      <c r="NCY156" s="4"/>
      <c r="NCZ156" s="4"/>
      <c r="NDA156" s="4"/>
      <c r="NDB156" s="4"/>
      <c r="NDC156" s="4"/>
      <c r="NDD156" s="4"/>
      <c r="NDE156" s="4"/>
      <c r="NDF156" s="4"/>
      <c r="NDG156" s="4"/>
      <c r="NDH156" s="4"/>
      <c r="NDI156" s="4"/>
      <c r="NDJ156" s="4"/>
      <c r="NDK156" s="4"/>
      <c r="NDL156" s="4"/>
      <c r="NDM156" s="4"/>
      <c r="NDN156" s="4"/>
      <c r="NDO156" s="4"/>
      <c r="NDP156" s="4"/>
      <c r="NDQ156" s="4"/>
      <c r="NDR156" s="4"/>
      <c r="NDS156" s="4"/>
      <c r="NDT156" s="4"/>
      <c r="NDU156" s="4"/>
      <c r="NDV156" s="4"/>
      <c r="NDW156" s="4"/>
      <c r="NDX156" s="4"/>
      <c r="NDY156" s="4"/>
      <c r="NDZ156" s="4"/>
      <c r="NEA156" s="4"/>
      <c r="NEB156" s="4"/>
      <c r="NEC156" s="4"/>
      <c r="NED156" s="4"/>
      <c r="NEE156" s="4"/>
      <c r="NEF156" s="4"/>
      <c r="NEG156" s="4"/>
      <c r="NEH156" s="4"/>
      <c r="NEI156" s="4"/>
      <c r="NEJ156" s="4"/>
      <c r="NEK156" s="4"/>
      <c r="NEL156" s="4"/>
      <c r="NEM156" s="4"/>
      <c r="NEN156" s="4"/>
      <c r="NEO156" s="4"/>
      <c r="NEP156" s="4"/>
      <c r="NEQ156" s="4"/>
      <c r="NER156" s="4"/>
      <c r="NES156" s="4"/>
      <c r="NET156" s="4"/>
      <c r="NEU156" s="4"/>
      <c r="NEV156" s="4"/>
      <c r="NEW156" s="4"/>
      <c r="NEX156" s="4"/>
      <c r="NEY156" s="4"/>
      <c r="NEZ156" s="4"/>
      <c r="NFA156" s="4"/>
      <c r="NFB156" s="4"/>
      <c r="NFC156" s="4"/>
      <c r="NFD156" s="4"/>
      <c r="NFE156" s="4"/>
      <c r="NFF156" s="4"/>
      <c r="NFG156" s="4"/>
      <c r="NFH156" s="4"/>
      <c r="NFI156" s="4"/>
      <c r="NFJ156" s="4"/>
      <c r="NFK156" s="4"/>
      <c r="NFL156" s="4"/>
      <c r="NFM156" s="4"/>
      <c r="NFN156" s="4"/>
      <c r="NFO156" s="4"/>
      <c r="NFP156" s="4"/>
      <c r="NFQ156" s="4"/>
      <c r="NFR156" s="4"/>
      <c r="NFS156" s="4"/>
      <c r="NFT156" s="4"/>
      <c r="NFU156" s="4"/>
      <c r="NFV156" s="4"/>
      <c r="NFW156" s="4"/>
      <c r="NFX156" s="4"/>
      <c r="NFY156" s="4"/>
      <c r="NFZ156" s="4"/>
      <c r="NGA156" s="4"/>
      <c r="NGB156" s="4"/>
      <c r="NGC156" s="4"/>
      <c r="NGD156" s="4"/>
      <c r="NGE156" s="4"/>
      <c r="NGF156" s="4"/>
      <c r="NGG156" s="4"/>
      <c r="NGH156" s="4"/>
      <c r="NGI156" s="4"/>
      <c r="NGJ156" s="4"/>
      <c r="NGK156" s="4"/>
      <c r="NGL156" s="4"/>
      <c r="NGM156" s="4"/>
      <c r="NGN156" s="4"/>
      <c r="NGO156" s="4"/>
      <c r="NGP156" s="4"/>
      <c r="NGQ156" s="4"/>
      <c r="NGR156" s="4"/>
      <c r="NGS156" s="4"/>
      <c r="NGT156" s="4"/>
      <c r="NGU156" s="4"/>
      <c r="NGV156" s="4"/>
      <c r="NGW156" s="4"/>
      <c r="NGX156" s="4"/>
      <c r="NGY156" s="4"/>
      <c r="NGZ156" s="4"/>
      <c r="NHA156" s="4"/>
      <c r="NHB156" s="4"/>
      <c r="NHC156" s="4"/>
      <c r="NHD156" s="4"/>
      <c r="NHE156" s="4"/>
      <c r="NHF156" s="4"/>
      <c r="NHG156" s="4"/>
      <c r="NHH156" s="4"/>
      <c r="NHI156" s="4"/>
      <c r="NHJ156" s="4"/>
      <c r="NHK156" s="4"/>
      <c r="NHL156" s="4"/>
      <c r="NHM156" s="4"/>
      <c r="NHN156" s="4"/>
      <c r="NHO156" s="4"/>
      <c r="NHP156" s="4"/>
      <c r="NHQ156" s="4"/>
      <c r="NHR156" s="4"/>
      <c r="NHS156" s="4"/>
      <c r="NHT156" s="4"/>
      <c r="NHU156" s="4"/>
      <c r="NHV156" s="4"/>
      <c r="NHW156" s="4"/>
      <c r="NHX156" s="4"/>
      <c r="NHY156" s="4"/>
      <c r="NHZ156" s="4"/>
      <c r="NIA156" s="4"/>
      <c r="NIB156" s="4"/>
      <c r="NIC156" s="4"/>
      <c r="NID156" s="4"/>
      <c r="NIE156" s="4"/>
      <c r="NIF156" s="4"/>
      <c r="NIG156" s="4"/>
      <c r="NIH156" s="4"/>
      <c r="NII156" s="4"/>
      <c r="NIJ156" s="4"/>
      <c r="NIK156" s="4"/>
      <c r="NIL156" s="4"/>
      <c r="NIM156" s="4"/>
      <c r="NIN156" s="4"/>
      <c r="NIO156" s="4"/>
      <c r="NIP156" s="4"/>
      <c r="NIQ156" s="4"/>
      <c r="NIR156" s="4"/>
      <c r="NIS156" s="4"/>
      <c r="NIT156" s="4"/>
      <c r="NIU156" s="4"/>
      <c r="NIV156" s="4"/>
      <c r="NIW156" s="4"/>
      <c r="NIX156" s="4"/>
      <c r="NIY156" s="4"/>
      <c r="NIZ156" s="4"/>
      <c r="NJA156" s="4"/>
      <c r="NJB156" s="4"/>
      <c r="NJC156" s="4"/>
      <c r="NJD156" s="4"/>
      <c r="NJE156" s="4"/>
      <c r="NJF156" s="4"/>
      <c r="NJG156" s="4"/>
      <c r="NJH156" s="4"/>
      <c r="NJI156" s="4"/>
      <c r="NJJ156" s="4"/>
      <c r="NJK156" s="4"/>
      <c r="NJL156" s="4"/>
      <c r="NJM156" s="4"/>
      <c r="NJN156" s="4"/>
      <c r="NJO156" s="4"/>
      <c r="NJP156" s="4"/>
      <c r="NJQ156" s="4"/>
      <c r="NJR156" s="4"/>
      <c r="NJS156" s="4"/>
      <c r="NJT156" s="4"/>
      <c r="NJU156" s="4"/>
      <c r="NJV156" s="4"/>
      <c r="NJW156" s="4"/>
      <c r="NJX156" s="4"/>
      <c r="NJY156" s="4"/>
      <c r="NJZ156" s="4"/>
      <c r="NKA156" s="4"/>
      <c r="NKB156" s="4"/>
      <c r="NKC156" s="4"/>
      <c r="NKD156" s="4"/>
      <c r="NKE156" s="4"/>
      <c r="NKF156" s="4"/>
      <c r="NKG156" s="4"/>
      <c r="NKH156" s="4"/>
      <c r="NKI156" s="4"/>
      <c r="NKJ156" s="4"/>
      <c r="NKK156" s="4"/>
      <c r="NKL156" s="4"/>
      <c r="NKM156" s="4"/>
      <c r="NKN156" s="4"/>
      <c r="NKO156" s="4"/>
      <c r="NKP156" s="4"/>
      <c r="NKQ156" s="4"/>
      <c r="NKR156" s="4"/>
      <c r="NKS156" s="4"/>
      <c r="NKT156" s="4"/>
      <c r="NKU156" s="4"/>
      <c r="NKV156" s="4"/>
      <c r="NKW156" s="4"/>
      <c r="NKX156" s="4"/>
      <c r="NKY156" s="4"/>
      <c r="NKZ156" s="4"/>
      <c r="NLA156" s="4"/>
      <c r="NLB156" s="4"/>
      <c r="NLC156" s="4"/>
      <c r="NLD156" s="4"/>
      <c r="NLE156" s="4"/>
      <c r="NLF156" s="4"/>
      <c r="NLG156" s="4"/>
      <c r="NLH156" s="4"/>
      <c r="NLI156" s="4"/>
      <c r="NLJ156" s="4"/>
      <c r="NLK156" s="4"/>
      <c r="NLL156" s="4"/>
      <c r="NLM156" s="4"/>
      <c r="NLN156" s="4"/>
      <c r="NLO156" s="4"/>
      <c r="NLP156" s="4"/>
      <c r="NLQ156" s="4"/>
      <c r="NLR156" s="4"/>
      <c r="NLS156" s="4"/>
      <c r="NLT156" s="4"/>
      <c r="NLU156" s="4"/>
      <c r="NLV156" s="4"/>
      <c r="NLW156" s="4"/>
      <c r="NLX156" s="4"/>
      <c r="NLY156" s="4"/>
      <c r="NLZ156" s="4"/>
      <c r="NMA156" s="4"/>
      <c r="NMB156" s="4"/>
      <c r="NMC156" s="4"/>
      <c r="NMD156" s="4"/>
      <c r="NME156" s="4"/>
      <c r="NMF156" s="4"/>
      <c r="NMG156" s="4"/>
      <c r="NMH156" s="4"/>
      <c r="NMI156" s="4"/>
      <c r="NMJ156" s="4"/>
      <c r="NMK156" s="4"/>
      <c r="NML156" s="4"/>
      <c r="NMM156" s="4"/>
      <c r="NMN156" s="4"/>
      <c r="NMO156" s="4"/>
      <c r="NMP156" s="4"/>
      <c r="NMQ156" s="4"/>
      <c r="NMR156" s="4"/>
      <c r="NMS156" s="4"/>
      <c r="NMT156" s="4"/>
      <c r="NMU156" s="4"/>
      <c r="NMV156" s="4"/>
      <c r="NMW156" s="4"/>
      <c r="NMX156" s="4"/>
      <c r="NMY156" s="4"/>
      <c r="NMZ156" s="4"/>
      <c r="NNA156" s="4"/>
      <c r="NNB156" s="4"/>
      <c r="NNC156" s="4"/>
      <c r="NND156" s="4"/>
      <c r="NNE156" s="4"/>
      <c r="NNF156" s="4"/>
      <c r="NNG156" s="4"/>
      <c r="NNH156" s="4"/>
      <c r="NNI156" s="4"/>
      <c r="NNJ156" s="4"/>
      <c r="NNK156" s="4"/>
      <c r="NNL156" s="4"/>
      <c r="NNM156" s="4"/>
      <c r="NNN156" s="4"/>
      <c r="NNO156" s="4"/>
      <c r="NNP156" s="4"/>
      <c r="NNQ156" s="4"/>
      <c r="NNR156" s="4"/>
      <c r="NNS156" s="4"/>
      <c r="NNT156" s="4"/>
      <c r="NNU156" s="4"/>
      <c r="NNV156" s="4"/>
      <c r="NNW156" s="4"/>
      <c r="NNX156" s="4"/>
      <c r="NNY156" s="4"/>
      <c r="NNZ156" s="4"/>
      <c r="NOA156" s="4"/>
      <c r="NOB156" s="4"/>
      <c r="NOC156" s="4"/>
      <c r="NOD156" s="4"/>
      <c r="NOE156" s="4"/>
      <c r="NOF156" s="4"/>
      <c r="NOG156" s="4"/>
      <c r="NOH156" s="4"/>
      <c r="NOI156" s="4"/>
      <c r="NOJ156" s="4"/>
      <c r="NOK156" s="4"/>
      <c r="NOL156" s="4"/>
      <c r="NOM156" s="4"/>
      <c r="NON156" s="4"/>
      <c r="NOO156" s="4"/>
      <c r="NOP156" s="4"/>
      <c r="NOQ156" s="4"/>
      <c r="NOR156" s="4"/>
      <c r="NOS156" s="4"/>
      <c r="NOT156" s="4"/>
      <c r="NOU156" s="4"/>
      <c r="NOV156" s="4"/>
      <c r="NOW156" s="4"/>
      <c r="NOX156" s="4"/>
      <c r="NOY156" s="4"/>
      <c r="NOZ156" s="4"/>
      <c r="NPA156" s="4"/>
      <c r="NPB156" s="4"/>
      <c r="NPC156" s="4"/>
      <c r="NPD156" s="4"/>
      <c r="NPE156" s="4"/>
      <c r="NPF156" s="4"/>
      <c r="NPG156" s="4"/>
      <c r="NPH156" s="4"/>
      <c r="NPI156" s="4"/>
      <c r="NPJ156" s="4"/>
      <c r="NPK156" s="4"/>
      <c r="NPL156" s="4"/>
      <c r="NPM156" s="4"/>
      <c r="NPN156" s="4"/>
      <c r="NPO156" s="4"/>
      <c r="NPP156" s="4"/>
      <c r="NPQ156" s="4"/>
      <c r="NPR156" s="4"/>
      <c r="NPS156" s="4"/>
      <c r="NPT156" s="4"/>
      <c r="NPU156" s="4"/>
      <c r="NPV156" s="4"/>
      <c r="NPW156" s="4"/>
      <c r="NPX156" s="4"/>
      <c r="NPY156" s="4"/>
      <c r="NPZ156" s="4"/>
      <c r="NQA156" s="4"/>
      <c r="NQB156" s="4"/>
      <c r="NQC156" s="4"/>
      <c r="NQD156" s="4"/>
      <c r="NQE156" s="4"/>
      <c r="NQF156" s="4"/>
      <c r="NQG156" s="4"/>
      <c r="NQH156" s="4"/>
      <c r="NQI156" s="4"/>
      <c r="NQJ156" s="4"/>
      <c r="NQK156" s="4"/>
      <c r="NQL156" s="4"/>
      <c r="NQM156" s="4"/>
      <c r="NQN156" s="4"/>
      <c r="NQO156" s="4"/>
      <c r="NQP156" s="4"/>
      <c r="NQQ156" s="4"/>
      <c r="NQR156" s="4"/>
      <c r="NQS156" s="4"/>
      <c r="NQT156" s="4"/>
      <c r="NQU156" s="4"/>
      <c r="NQV156" s="4"/>
      <c r="NQW156" s="4"/>
      <c r="NQX156" s="4"/>
      <c r="NQY156" s="4"/>
      <c r="NQZ156" s="4"/>
      <c r="NRA156" s="4"/>
      <c r="NRB156" s="4"/>
      <c r="NRC156" s="4"/>
      <c r="NRD156" s="4"/>
      <c r="NRE156" s="4"/>
      <c r="NRF156" s="4"/>
      <c r="NRG156" s="4"/>
      <c r="NRH156" s="4"/>
      <c r="NRI156" s="4"/>
      <c r="NRJ156" s="4"/>
      <c r="NRK156" s="4"/>
      <c r="NRL156" s="4"/>
      <c r="NRM156" s="4"/>
      <c r="NRN156" s="4"/>
      <c r="NRO156" s="4"/>
      <c r="NRP156" s="4"/>
      <c r="NRQ156" s="4"/>
      <c r="NRR156" s="4"/>
      <c r="NRS156" s="4"/>
      <c r="NRT156" s="4"/>
      <c r="NRU156" s="4"/>
      <c r="NRV156" s="4"/>
      <c r="NRW156" s="4"/>
      <c r="NRX156" s="4"/>
      <c r="NRY156" s="4"/>
      <c r="NRZ156" s="4"/>
      <c r="NSA156" s="4"/>
      <c r="NSB156" s="4"/>
      <c r="NSC156" s="4"/>
      <c r="NSD156" s="4"/>
      <c r="NSE156" s="4"/>
      <c r="NSF156" s="4"/>
      <c r="NSG156" s="4"/>
      <c r="NSH156" s="4"/>
      <c r="NSI156" s="4"/>
      <c r="NSJ156" s="4"/>
      <c r="NSK156" s="4"/>
      <c r="NSL156" s="4"/>
      <c r="NSM156" s="4"/>
      <c r="NSN156" s="4"/>
      <c r="NSO156" s="4"/>
      <c r="NSP156" s="4"/>
      <c r="NSQ156" s="4"/>
      <c r="NSR156" s="4"/>
      <c r="NSS156" s="4"/>
      <c r="NST156" s="4"/>
      <c r="NSU156" s="4"/>
      <c r="NSV156" s="4"/>
      <c r="NSW156" s="4"/>
      <c r="NSX156" s="4"/>
      <c r="NSY156" s="4"/>
      <c r="NSZ156" s="4"/>
      <c r="NTA156" s="4"/>
      <c r="NTB156" s="4"/>
      <c r="NTC156" s="4"/>
      <c r="NTD156" s="4"/>
      <c r="NTE156" s="4"/>
      <c r="NTF156" s="4"/>
      <c r="NTG156" s="4"/>
      <c r="NTH156" s="4"/>
      <c r="NTI156" s="4"/>
      <c r="NTJ156" s="4"/>
      <c r="NTK156" s="4"/>
      <c r="NTL156" s="4"/>
      <c r="NTM156" s="4"/>
      <c r="NTN156" s="4"/>
      <c r="NTO156" s="4"/>
      <c r="NTP156" s="4"/>
      <c r="NTQ156" s="4"/>
      <c r="NTR156" s="4"/>
      <c r="NTS156" s="4"/>
      <c r="NTT156" s="4"/>
      <c r="NTU156" s="4"/>
      <c r="NTV156" s="4"/>
      <c r="NTW156" s="4"/>
      <c r="NTX156" s="4"/>
      <c r="NTY156" s="4"/>
      <c r="NTZ156" s="4"/>
      <c r="NUA156" s="4"/>
      <c r="NUB156" s="4"/>
      <c r="NUC156" s="4"/>
      <c r="NUD156" s="4"/>
      <c r="NUE156" s="4"/>
      <c r="NUF156" s="4"/>
      <c r="NUG156" s="4"/>
      <c r="NUH156" s="4"/>
      <c r="NUI156" s="4"/>
      <c r="NUJ156" s="4"/>
      <c r="NUK156" s="4"/>
      <c r="NUL156" s="4"/>
      <c r="NUM156" s="4"/>
      <c r="NUN156" s="4"/>
      <c r="NUO156" s="4"/>
      <c r="NUP156" s="4"/>
      <c r="NUQ156" s="4"/>
      <c r="NUR156" s="4"/>
      <c r="NUS156" s="4"/>
      <c r="NUT156" s="4"/>
      <c r="NUU156" s="4"/>
      <c r="NUV156" s="4"/>
      <c r="NUW156" s="4"/>
      <c r="NUX156" s="4"/>
      <c r="NUY156" s="4"/>
      <c r="NUZ156" s="4"/>
      <c r="NVA156" s="4"/>
      <c r="NVB156" s="4"/>
      <c r="NVC156" s="4"/>
      <c r="NVD156" s="4"/>
      <c r="NVE156" s="4"/>
      <c r="NVF156" s="4"/>
      <c r="NVG156" s="4"/>
      <c r="NVH156" s="4"/>
      <c r="NVI156" s="4"/>
      <c r="NVJ156" s="4"/>
      <c r="NVK156" s="4"/>
      <c r="NVL156" s="4"/>
      <c r="NVM156" s="4"/>
      <c r="NVN156" s="4"/>
      <c r="NVO156" s="4"/>
      <c r="NVP156" s="4"/>
      <c r="NVQ156" s="4"/>
      <c r="NVR156" s="4"/>
      <c r="NVS156" s="4"/>
      <c r="NVT156" s="4"/>
      <c r="NVU156" s="4"/>
      <c r="NVV156" s="4"/>
      <c r="NVW156" s="4"/>
      <c r="NVX156" s="4"/>
      <c r="NVY156" s="4"/>
      <c r="NVZ156" s="4"/>
      <c r="NWA156" s="4"/>
      <c r="NWB156" s="4"/>
      <c r="NWC156" s="4"/>
      <c r="NWD156" s="4"/>
      <c r="NWE156" s="4"/>
      <c r="NWF156" s="4"/>
      <c r="NWG156" s="4"/>
      <c r="NWH156" s="4"/>
      <c r="NWI156" s="4"/>
      <c r="NWJ156" s="4"/>
      <c r="NWK156" s="4"/>
      <c r="NWL156" s="4"/>
      <c r="NWM156" s="4"/>
      <c r="NWN156" s="4"/>
      <c r="NWO156" s="4"/>
      <c r="NWP156" s="4"/>
      <c r="NWQ156" s="4"/>
      <c r="NWR156" s="4"/>
      <c r="NWS156" s="4"/>
      <c r="NWT156" s="4"/>
      <c r="NWU156" s="4"/>
      <c r="NWV156" s="4"/>
      <c r="NWW156" s="4"/>
      <c r="NWX156" s="4"/>
      <c r="NWY156" s="4"/>
      <c r="NWZ156" s="4"/>
      <c r="NXA156" s="4"/>
      <c r="NXB156" s="4"/>
      <c r="NXC156" s="4"/>
      <c r="NXD156" s="4"/>
      <c r="NXE156" s="4"/>
      <c r="NXF156" s="4"/>
      <c r="NXG156" s="4"/>
      <c r="NXH156" s="4"/>
      <c r="NXI156" s="4"/>
      <c r="NXJ156" s="4"/>
      <c r="NXK156" s="4"/>
      <c r="NXL156" s="4"/>
      <c r="NXM156" s="4"/>
      <c r="NXN156" s="4"/>
      <c r="NXO156" s="4"/>
      <c r="NXP156" s="4"/>
      <c r="NXQ156" s="4"/>
      <c r="NXR156" s="4"/>
      <c r="NXS156" s="4"/>
      <c r="NXT156" s="4"/>
      <c r="NXU156" s="4"/>
      <c r="NXV156" s="4"/>
      <c r="NXW156" s="4"/>
      <c r="NXX156" s="4"/>
      <c r="NXY156" s="4"/>
      <c r="NXZ156" s="4"/>
      <c r="NYA156" s="4"/>
      <c r="NYB156" s="4"/>
      <c r="NYC156" s="4"/>
      <c r="NYD156" s="4"/>
      <c r="NYE156" s="4"/>
      <c r="NYF156" s="4"/>
      <c r="NYG156" s="4"/>
      <c r="NYH156" s="4"/>
      <c r="NYI156" s="4"/>
      <c r="NYJ156" s="4"/>
      <c r="NYK156" s="4"/>
      <c r="NYL156" s="4"/>
      <c r="NYM156" s="4"/>
      <c r="NYN156" s="4"/>
      <c r="NYO156" s="4"/>
      <c r="NYP156" s="4"/>
      <c r="NYQ156" s="4"/>
      <c r="NYR156" s="4"/>
      <c r="NYS156" s="4"/>
      <c r="NYT156" s="4"/>
      <c r="NYU156" s="4"/>
      <c r="NYV156" s="4"/>
      <c r="NYW156" s="4"/>
      <c r="NYX156" s="4"/>
      <c r="NYY156" s="4"/>
      <c r="NYZ156" s="4"/>
      <c r="NZA156" s="4"/>
      <c r="NZB156" s="4"/>
      <c r="NZC156" s="4"/>
      <c r="NZD156" s="4"/>
      <c r="NZE156" s="4"/>
      <c r="NZF156" s="4"/>
      <c r="NZG156" s="4"/>
      <c r="NZH156" s="4"/>
      <c r="NZI156" s="4"/>
      <c r="NZJ156" s="4"/>
      <c r="NZK156" s="4"/>
      <c r="NZL156" s="4"/>
      <c r="NZM156" s="4"/>
      <c r="NZN156" s="4"/>
      <c r="NZO156" s="4"/>
      <c r="NZP156" s="4"/>
      <c r="NZQ156" s="4"/>
      <c r="NZR156" s="4"/>
      <c r="NZS156" s="4"/>
      <c r="NZT156" s="4"/>
      <c r="NZU156" s="4"/>
      <c r="NZV156" s="4"/>
      <c r="NZW156" s="4"/>
      <c r="NZX156" s="4"/>
      <c r="NZY156" s="4"/>
      <c r="NZZ156" s="4"/>
      <c r="OAA156" s="4"/>
      <c r="OAB156" s="4"/>
      <c r="OAC156" s="4"/>
      <c r="OAD156" s="4"/>
      <c r="OAE156" s="4"/>
      <c r="OAF156" s="4"/>
      <c r="OAG156" s="4"/>
      <c r="OAH156" s="4"/>
      <c r="OAI156" s="4"/>
      <c r="OAJ156" s="4"/>
      <c r="OAK156" s="4"/>
      <c r="OAL156" s="4"/>
      <c r="OAM156" s="4"/>
      <c r="OAN156" s="4"/>
      <c r="OAO156" s="4"/>
      <c r="OAP156" s="4"/>
      <c r="OAQ156" s="4"/>
      <c r="OAR156" s="4"/>
      <c r="OAS156" s="4"/>
      <c r="OAT156" s="4"/>
      <c r="OAU156" s="4"/>
      <c r="OAV156" s="4"/>
      <c r="OAW156" s="4"/>
      <c r="OAX156" s="4"/>
      <c r="OAY156" s="4"/>
      <c r="OAZ156" s="4"/>
      <c r="OBA156" s="4"/>
      <c r="OBB156" s="4"/>
      <c r="OBC156" s="4"/>
      <c r="OBD156" s="4"/>
      <c r="OBE156" s="4"/>
      <c r="OBF156" s="4"/>
      <c r="OBG156" s="4"/>
      <c r="OBH156" s="4"/>
      <c r="OBI156" s="4"/>
      <c r="OBJ156" s="4"/>
      <c r="OBK156" s="4"/>
      <c r="OBL156" s="4"/>
      <c r="OBM156" s="4"/>
      <c r="OBN156" s="4"/>
      <c r="OBO156" s="4"/>
      <c r="OBP156" s="4"/>
      <c r="OBQ156" s="4"/>
      <c r="OBR156" s="4"/>
      <c r="OBS156" s="4"/>
      <c r="OBT156" s="4"/>
      <c r="OBU156" s="4"/>
      <c r="OBV156" s="4"/>
      <c r="OBW156" s="4"/>
      <c r="OBX156" s="4"/>
      <c r="OBY156" s="4"/>
      <c r="OBZ156" s="4"/>
      <c r="OCA156" s="4"/>
      <c r="OCB156" s="4"/>
      <c r="OCC156" s="4"/>
      <c r="OCD156" s="4"/>
      <c r="OCE156" s="4"/>
      <c r="OCF156" s="4"/>
      <c r="OCG156" s="4"/>
      <c r="OCH156" s="4"/>
      <c r="OCI156" s="4"/>
      <c r="OCJ156" s="4"/>
      <c r="OCK156" s="4"/>
      <c r="OCL156" s="4"/>
      <c r="OCM156" s="4"/>
      <c r="OCN156" s="4"/>
      <c r="OCO156" s="4"/>
      <c r="OCP156" s="4"/>
      <c r="OCQ156" s="4"/>
      <c r="OCR156" s="4"/>
      <c r="OCS156" s="4"/>
      <c r="OCT156" s="4"/>
      <c r="OCU156" s="4"/>
      <c r="OCV156" s="4"/>
      <c r="OCW156" s="4"/>
      <c r="OCX156" s="4"/>
      <c r="OCY156" s="4"/>
      <c r="OCZ156" s="4"/>
      <c r="ODA156" s="4"/>
      <c r="ODB156" s="4"/>
      <c r="ODC156" s="4"/>
      <c r="ODD156" s="4"/>
      <c r="ODE156" s="4"/>
      <c r="ODF156" s="4"/>
      <c r="ODG156" s="4"/>
      <c r="ODH156" s="4"/>
      <c r="ODI156" s="4"/>
      <c r="ODJ156" s="4"/>
      <c r="ODK156" s="4"/>
      <c r="ODL156" s="4"/>
      <c r="ODM156" s="4"/>
      <c r="ODN156" s="4"/>
      <c r="ODO156" s="4"/>
      <c r="ODP156" s="4"/>
      <c r="ODQ156" s="4"/>
      <c r="ODR156" s="4"/>
      <c r="ODS156" s="4"/>
      <c r="ODT156" s="4"/>
      <c r="ODU156" s="4"/>
      <c r="ODV156" s="4"/>
      <c r="ODW156" s="4"/>
      <c r="ODX156" s="4"/>
      <c r="ODY156" s="4"/>
      <c r="ODZ156" s="4"/>
      <c r="OEA156" s="4"/>
      <c r="OEB156" s="4"/>
      <c r="OEC156" s="4"/>
      <c r="OED156" s="4"/>
      <c r="OEE156" s="4"/>
      <c r="OEF156" s="4"/>
      <c r="OEG156" s="4"/>
      <c r="OEH156" s="4"/>
      <c r="OEI156" s="4"/>
      <c r="OEJ156" s="4"/>
      <c r="OEK156" s="4"/>
      <c r="OEL156" s="4"/>
      <c r="OEM156" s="4"/>
      <c r="OEN156" s="4"/>
      <c r="OEO156" s="4"/>
      <c r="OEP156" s="4"/>
      <c r="OEQ156" s="4"/>
      <c r="OER156" s="4"/>
      <c r="OES156" s="4"/>
      <c r="OET156" s="4"/>
      <c r="OEU156" s="4"/>
      <c r="OEV156" s="4"/>
      <c r="OEW156" s="4"/>
      <c r="OEX156" s="4"/>
      <c r="OEY156" s="4"/>
      <c r="OEZ156" s="4"/>
      <c r="OFA156" s="4"/>
      <c r="OFB156" s="4"/>
      <c r="OFC156" s="4"/>
      <c r="OFD156" s="4"/>
      <c r="OFE156" s="4"/>
      <c r="OFF156" s="4"/>
      <c r="OFG156" s="4"/>
      <c r="OFH156" s="4"/>
      <c r="OFI156" s="4"/>
      <c r="OFJ156" s="4"/>
      <c r="OFK156" s="4"/>
      <c r="OFL156" s="4"/>
      <c r="OFM156" s="4"/>
      <c r="OFN156" s="4"/>
      <c r="OFO156" s="4"/>
      <c r="OFP156" s="4"/>
      <c r="OFQ156" s="4"/>
      <c r="OFR156" s="4"/>
      <c r="OFS156" s="4"/>
      <c r="OFT156" s="4"/>
      <c r="OFU156" s="4"/>
      <c r="OFV156" s="4"/>
      <c r="OFW156" s="4"/>
      <c r="OFX156" s="4"/>
      <c r="OFY156" s="4"/>
      <c r="OFZ156" s="4"/>
      <c r="OGA156" s="4"/>
      <c r="OGB156" s="4"/>
      <c r="OGC156" s="4"/>
      <c r="OGD156" s="4"/>
      <c r="OGE156" s="4"/>
      <c r="OGF156" s="4"/>
      <c r="OGG156" s="4"/>
      <c r="OGH156" s="4"/>
      <c r="OGI156" s="4"/>
      <c r="OGJ156" s="4"/>
      <c r="OGK156" s="4"/>
      <c r="OGL156" s="4"/>
      <c r="OGM156" s="4"/>
      <c r="OGN156" s="4"/>
      <c r="OGO156" s="4"/>
      <c r="OGP156" s="4"/>
      <c r="OGQ156" s="4"/>
      <c r="OGR156" s="4"/>
      <c r="OGS156" s="4"/>
      <c r="OGT156" s="4"/>
      <c r="OGU156" s="4"/>
      <c r="OGV156" s="4"/>
      <c r="OGW156" s="4"/>
      <c r="OGX156" s="4"/>
      <c r="OGY156" s="4"/>
      <c r="OGZ156" s="4"/>
      <c r="OHA156" s="4"/>
      <c r="OHB156" s="4"/>
      <c r="OHC156" s="4"/>
      <c r="OHD156" s="4"/>
      <c r="OHE156" s="4"/>
      <c r="OHF156" s="4"/>
      <c r="OHG156" s="4"/>
      <c r="OHH156" s="4"/>
      <c r="OHI156" s="4"/>
      <c r="OHJ156" s="4"/>
      <c r="OHK156" s="4"/>
      <c r="OHL156" s="4"/>
      <c r="OHM156" s="4"/>
      <c r="OHN156" s="4"/>
      <c r="OHO156" s="4"/>
      <c r="OHP156" s="4"/>
      <c r="OHQ156" s="4"/>
      <c r="OHR156" s="4"/>
      <c r="OHS156" s="4"/>
      <c r="OHT156" s="4"/>
      <c r="OHU156" s="4"/>
      <c r="OHV156" s="4"/>
      <c r="OHW156" s="4"/>
      <c r="OHX156" s="4"/>
      <c r="OHY156" s="4"/>
      <c r="OHZ156" s="4"/>
      <c r="OIA156" s="4"/>
      <c r="OIB156" s="4"/>
      <c r="OIC156" s="4"/>
      <c r="OID156" s="4"/>
      <c r="OIE156" s="4"/>
      <c r="OIF156" s="4"/>
      <c r="OIG156" s="4"/>
      <c r="OIH156" s="4"/>
      <c r="OII156" s="4"/>
      <c r="OIJ156" s="4"/>
      <c r="OIK156" s="4"/>
      <c r="OIL156" s="4"/>
      <c r="OIM156" s="4"/>
      <c r="OIN156" s="4"/>
      <c r="OIO156" s="4"/>
      <c r="OIP156" s="4"/>
      <c r="OIQ156" s="4"/>
      <c r="OIR156" s="4"/>
      <c r="OIS156" s="4"/>
      <c r="OIT156" s="4"/>
      <c r="OIU156" s="4"/>
      <c r="OIV156" s="4"/>
      <c r="OIW156" s="4"/>
      <c r="OIX156" s="4"/>
      <c r="OIY156" s="4"/>
      <c r="OIZ156" s="4"/>
      <c r="OJA156" s="4"/>
      <c r="OJB156" s="4"/>
      <c r="OJC156" s="4"/>
      <c r="OJD156" s="4"/>
      <c r="OJE156" s="4"/>
      <c r="OJF156" s="4"/>
      <c r="OJG156" s="4"/>
      <c r="OJH156" s="4"/>
      <c r="OJI156" s="4"/>
      <c r="OJJ156" s="4"/>
      <c r="OJK156" s="4"/>
      <c r="OJL156" s="4"/>
      <c r="OJM156" s="4"/>
      <c r="OJN156" s="4"/>
      <c r="OJO156" s="4"/>
      <c r="OJP156" s="4"/>
      <c r="OJQ156" s="4"/>
      <c r="OJR156" s="4"/>
      <c r="OJS156" s="4"/>
      <c r="OJT156" s="4"/>
      <c r="OJU156" s="4"/>
      <c r="OJV156" s="4"/>
      <c r="OJW156" s="4"/>
      <c r="OJX156" s="4"/>
      <c r="OJY156" s="4"/>
      <c r="OJZ156" s="4"/>
      <c r="OKA156" s="4"/>
      <c r="OKB156" s="4"/>
      <c r="OKC156" s="4"/>
      <c r="OKD156" s="4"/>
      <c r="OKE156" s="4"/>
      <c r="OKF156" s="4"/>
      <c r="OKG156" s="4"/>
      <c r="OKH156" s="4"/>
      <c r="OKI156" s="4"/>
      <c r="OKJ156" s="4"/>
      <c r="OKK156" s="4"/>
      <c r="OKL156" s="4"/>
      <c r="OKM156" s="4"/>
      <c r="OKN156" s="4"/>
      <c r="OKO156" s="4"/>
      <c r="OKP156" s="4"/>
      <c r="OKQ156" s="4"/>
      <c r="OKR156" s="4"/>
      <c r="OKS156" s="4"/>
      <c r="OKT156" s="4"/>
      <c r="OKU156" s="4"/>
      <c r="OKV156" s="4"/>
      <c r="OKW156" s="4"/>
      <c r="OKX156" s="4"/>
      <c r="OKY156" s="4"/>
      <c r="OKZ156" s="4"/>
      <c r="OLA156" s="4"/>
      <c r="OLB156" s="4"/>
      <c r="OLC156" s="4"/>
      <c r="OLD156" s="4"/>
      <c r="OLE156" s="4"/>
      <c r="OLF156" s="4"/>
      <c r="OLG156" s="4"/>
      <c r="OLH156" s="4"/>
      <c r="OLI156" s="4"/>
      <c r="OLJ156" s="4"/>
      <c r="OLK156" s="4"/>
      <c r="OLL156" s="4"/>
      <c r="OLM156" s="4"/>
      <c r="OLN156" s="4"/>
      <c r="OLO156" s="4"/>
      <c r="OLP156" s="4"/>
      <c r="OLQ156" s="4"/>
      <c r="OLR156" s="4"/>
      <c r="OLS156" s="4"/>
      <c r="OLT156" s="4"/>
      <c r="OLU156" s="4"/>
      <c r="OLV156" s="4"/>
      <c r="OLW156" s="4"/>
      <c r="OLX156" s="4"/>
      <c r="OLY156" s="4"/>
      <c r="OLZ156" s="4"/>
      <c r="OMA156" s="4"/>
      <c r="OMB156" s="4"/>
      <c r="OMC156" s="4"/>
      <c r="OMD156" s="4"/>
      <c r="OME156" s="4"/>
      <c r="OMF156" s="4"/>
      <c r="OMG156" s="4"/>
      <c r="OMH156" s="4"/>
      <c r="OMI156" s="4"/>
      <c r="OMJ156" s="4"/>
      <c r="OMK156" s="4"/>
      <c r="OML156" s="4"/>
      <c r="OMM156" s="4"/>
      <c r="OMN156" s="4"/>
      <c r="OMO156" s="4"/>
      <c r="OMP156" s="4"/>
      <c r="OMQ156" s="4"/>
      <c r="OMR156" s="4"/>
      <c r="OMS156" s="4"/>
      <c r="OMT156" s="4"/>
      <c r="OMU156" s="4"/>
      <c r="OMV156" s="4"/>
      <c r="OMW156" s="4"/>
      <c r="OMX156" s="4"/>
      <c r="OMY156" s="4"/>
      <c r="OMZ156" s="4"/>
      <c r="ONA156" s="4"/>
      <c r="ONB156" s="4"/>
      <c r="ONC156" s="4"/>
      <c r="OND156" s="4"/>
      <c r="ONE156" s="4"/>
      <c r="ONF156" s="4"/>
      <c r="ONG156" s="4"/>
      <c r="ONH156" s="4"/>
      <c r="ONI156" s="4"/>
      <c r="ONJ156" s="4"/>
      <c r="ONK156" s="4"/>
      <c r="ONL156" s="4"/>
      <c r="ONM156" s="4"/>
      <c r="ONN156" s="4"/>
      <c r="ONO156" s="4"/>
      <c r="ONP156" s="4"/>
      <c r="ONQ156" s="4"/>
      <c r="ONR156" s="4"/>
      <c r="ONS156" s="4"/>
      <c r="ONT156" s="4"/>
      <c r="ONU156" s="4"/>
      <c r="ONV156" s="4"/>
      <c r="ONW156" s="4"/>
      <c r="ONX156" s="4"/>
      <c r="ONY156" s="4"/>
      <c r="ONZ156" s="4"/>
      <c r="OOA156" s="4"/>
      <c r="OOB156" s="4"/>
      <c r="OOC156" s="4"/>
      <c r="OOD156" s="4"/>
      <c r="OOE156" s="4"/>
      <c r="OOF156" s="4"/>
      <c r="OOG156" s="4"/>
      <c r="OOH156" s="4"/>
      <c r="OOI156" s="4"/>
      <c r="OOJ156" s="4"/>
      <c r="OOK156" s="4"/>
      <c r="OOL156" s="4"/>
      <c r="OOM156" s="4"/>
      <c r="OON156" s="4"/>
      <c r="OOO156" s="4"/>
      <c r="OOP156" s="4"/>
      <c r="OOQ156" s="4"/>
      <c r="OOR156" s="4"/>
      <c r="OOS156" s="4"/>
      <c r="OOT156" s="4"/>
      <c r="OOU156" s="4"/>
      <c r="OOV156" s="4"/>
      <c r="OOW156" s="4"/>
      <c r="OOX156" s="4"/>
      <c r="OOY156" s="4"/>
      <c r="OOZ156" s="4"/>
      <c r="OPA156" s="4"/>
      <c r="OPB156" s="4"/>
      <c r="OPC156" s="4"/>
      <c r="OPD156" s="4"/>
      <c r="OPE156" s="4"/>
      <c r="OPF156" s="4"/>
      <c r="OPG156" s="4"/>
      <c r="OPH156" s="4"/>
      <c r="OPI156" s="4"/>
      <c r="OPJ156" s="4"/>
      <c r="OPK156" s="4"/>
      <c r="OPL156" s="4"/>
      <c r="OPM156" s="4"/>
      <c r="OPN156" s="4"/>
      <c r="OPO156" s="4"/>
      <c r="OPP156" s="4"/>
      <c r="OPQ156" s="4"/>
      <c r="OPR156" s="4"/>
      <c r="OPS156" s="4"/>
      <c r="OPT156" s="4"/>
      <c r="OPU156" s="4"/>
      <c r="OPV156" s="4"/>
      <c r="OPW156" s="4"/>
      <c r="OPX156" s="4"/>
      <c r="OPY156" s="4"/>
      <c r="OPZ156" s="4"/>
      <c r="OQA156" s="4"/>
      <c r="OQB156" s="4"/>
      <c r="OQC156" s="4"/>
      <c r="OQD156" s="4"/>
      <c r="OQE156" s="4"/>
      <c r="OQF156" s="4"/>
      <c r="OQG156" s="4"/>
      <c r="OQH156" s="4"/>
      <c r="OQI156" s="4"/>
      <c r="OQJ156" s="4"/>
      <c r="OQK156" s="4"/>
      <c r="OQL156" s="4"/>
      <c r="OQM156" s="4"/>
      <c r="OQN156" s="4"/>
      <c r="OQO156" s="4"/>
      <c r="OQP156" s="4"/>
      <c r="OQQ156" s="4"/>
      <c r="OQR156" s="4"/>
      <c r="OQS156" s="4"/>
      <c r="OQT156" s="4"/>
      <c r="OQU156" s="4"/>
      <c r="OQV156" s="4"/>
      <c r="OQW156" s="4"/>
      <c r="OQX156" s="4"/>
      <c r="OQY156" s="4"/>
      <c r="OQZ156" s="4"/>
      <c r="ORA156" s="4"/>
      <c r="ORB156" s="4"/>
      <c r="ORC156" s="4"/>
      <c r="ORD156" s="4"/>
      <c r="ORE156" s="4"/>
      <c r="ORF156" s="4"/>
      <c r="ORG156" s="4"/>
      <c r="ORH156" s="4"/>
      <c r="ORI156" s="4"/>
      <c r="ORJ156" s="4"/>
      <c r="ORK156" s="4"/>
      <c r="ORL156" s="4"/>
      <c r="ORM156" s="4"/>
      <c r="ORN156" s="4"/>
      <c r="ORO156" s="4"/>
      <c r="ORP156" s="4"/>
      <c r="ORQ156" s="4"/>
      <c r="ORR156" s="4"/>
      <c r="ORS156" s="4"/>
      <c r="ORT156" s="4"/>
      <c r="ORU156" s="4"/>
      <c r="ORV156" s="4"/>
      <c r="ORW156" s="4"/>
      <c r="ORX156" s="4"/>
      <c r="ORY156" s="4"/>
      <c r="ORZ156" s="4"/>
      <c r="OSA156" s="4"/>
      <c r="OSB156" s="4"/>
      <c r="OSC156" s="4"/>
      <c r="OSD156" s="4"/>
      <c r="OSE156" s="4"/>
      <c r="OSF156" s="4"/>
      <c r="OSG156" s="4"/>
      <c r="OSH156" s="4"/>
      <c r="OSI156" s="4"/>
      <c r="OSJ156" s="4"/>
      <c r="OSK156" s="4"/>
      <c r="OSL156" s="4"/>
      <c r="OSM156" s="4"/>
      <c r="OSN156" s="4"/>
      <c r="OSO156" s="4"/>
      <c r="OSP156" s="4"/>
      <c r="OSQ156" s="4"/>
      <c r="OSR156" s="4"/>
      <c r="OSS156" s="4"/>
      <c r="OST156" s="4"/>
      <c r="OSU156" s="4"/>
      <c r="OSV156" s="4"/>
      <c r="OSW156" s="4"/>
      <c r="OSX156" s="4"/>
      <c r="OSY156" s="4"/>
      <c r="OSZ156" s="4"/>
      <c r="OTA156" s="4"/>
      <c r="OTB156" s="4"/>
      <c r="OTC156" s="4"/>
      <c r="OTD156" s="4"/>
      <c r="OTE156" s="4"/>
      <c r="OTF156" s="4"/>
      <c r="OTG156" s="4"/>
      <c r="OTH156" s="4"/>
      <c r="OTI156" s="4"/>
      <c r="OTJ156" s="4"/>
      <c r="OTK156" s="4"/>
      <c r="OTL156" s="4"/>
      <c r="OTM156" s="4"/>
      <c r="OTN156" s="4"/>
      <c r="OTO156" s="4"/>
      <c r="OTP156" s="4"/>
      <c r="OTQ156" s="4"/>
      <c r="OTR156" s="4"/>
      <c r="OTS156" s="4"/>
      <c r="OTT156" s="4"/>
      <c r="OTU156" s="4"/>
      <c r="OTV156" s="4"/>
      <c r="OTW156" s="4"/>
      <c r="OTX156" s="4"/>
      <c r="OTY156" s="4"/>
      <c r="OTZ156" s="4"/>
      <c r="OUA156" s="4"/>
      <c r="OUB156" s="4"/>
      <c r="OUC156" s="4"/>
      <c r="OUD156" s="4"/>
      <c r="OUE156" s="4"/>
      <c r="OUF156" s="4"/>
      <c r="OUG156" s="4"/>
      <c r="OUH156" s="4"/>
      <c r="OUI156" s="4"/>
      <c r="OUJ156" s="4"/>
      <c r="OUK156" s="4"/>
      <c r="OUL156" s="4"/>
      <c r="OUM156" s="4"/>
      <c r="OUN156" s="4"/>
      <c r="OUO156" s="4"/>
      <c r="OUP156" s="4"/>
      <c r="OUQ156" s="4"/>
      <c r="OUR156" s="4"/>
      <c r="OUS156" s="4"/>
      <c r="OUT156" s="4"/>
      <c r="OUU156" s="4"/>
      <c r="OUV156" s="4"/>
      <c r="OUW156" s="4"/>
      <c r="OUX156" s="4"/>
      <c r="OUY156" s="4"/>
      <c r="OUZ156" s="4"/>
      <c r="OVA156" s="4"/>
      <c r="OVB156" s="4"/>
      <c r="OVC156" s="4"/>
      <c r="OVD156" s="4"/>
      <c r="OVE156" s="4"/>
      <c r="OVF156" s="4"/>
      <c r="OVG156" s="4"/>
      <c r="OVH156" s="4"/>
      <c r="OVI156" s="4"/>
      <c r="OVJ156" s="4"/>
      <c r="OVK156" s="4"/>
      <c r="OVL156" s="4"/>
      <c r="OVM156" s="4"/>
      <c r="OVN156" s="4"/>
      <c r="OVO156" s="4"/>
      <c r="OVP156" s="4"/>
      <c r="OVQ156" s="4"/>
      <c r="OVR156" s="4"/>
      <c r="OVS156" s="4"/>
      <c r="OVT156" s="4"/>
      <c r="OVU156" s="4"/>
      <c r="OVV156" s="4"/>
      <c r="OVW156" s="4"/>
      <c r="OVX156" s="4"/>
      <c r="OVY156" s="4"/>
      <c r="OVZ156" s="4"/>
      <c r="OWA156" s="4"/>
      <c r="OWB156" s="4"/>
      <c r="OWC156" s="4"/>
      <c r="OWD156" s="4"/>
      <c r="OWE156" s="4"/>
      <c r="OWF156" s="4"/>
      <c r="OWG156" s="4"/>
      <c r="OWH156" s="4"/>
      <c r="OWI156" s="4"/>
      <c r="OWJ156" s="4"/>
      <c r="OWK156" s="4"/>
      <c r="OWL156" s="4"/>
      <c r="OWM156" s="4"/>
      <c r="OWN156" s="4"/>
      <c r="OWO156" s="4"/>
      <c r="OWP156" s="4"/>
      <c r="OWQ156" s="4"/>
      <c r="OWR156" s="4"/>
      <c r="OWS156" s="4"/>
      <c r="OWT156" s="4"/>
      <c r="OWU156" s="4"/>
      <c r="OWV156" s="4"/>
      <c r="OWW156" s="4"/>
      <c r="OWX156" s="4"/>
      <c r="OWY156" s="4"/>
      <c r="OWZ156" s="4"/>
      <c r="OXA156" s="4"/>
      <c r="OXB156" s="4"/>
      <c r="OXC156" s="4"/>
      <c r="OXD156" s="4"/>
      <c r="OXE156" s="4"/>
      <c r="OXF156" s="4"/>
      <c r="OXG156" s="4"/>
      <c r="OXH156" s="4"/>
      <c r="OXI156" s="4"/>
      <c r="OXJ156" s="4"/>
      <c r="OXK156" s="4"/>
      <c r="OXL156" s="4"/>
      <c r="OXM156" s="4"/>
      <c r="OXN156" s="4"/>
      <c r="OXO156" s="4"/>
      <c r="OXP156" s="4"/>
      <c r="OXQ156" s="4"/>
      <c r="OXR156" s="4"/>
      <c r="OXS156" s="4"/>
      <c r="OXT156" s="4"/>
      <c r="OXU156" s="4"/>
      <c r="OXV156" s="4"/>
      <c r="OXW156" s="4"/>
      <c r="OXX156" s="4"/>
      <c r="OXY156" s="4"/>
      <c r="OXZ156" s="4"/>
      <c r="OYA156" s="4"/>
      <c r="OYB156" s="4"/>
      <c r="OYC156" s="4"/>
      <c r="OYD156" s="4"/>
      <c r="OYE156" s="4"/>
      <c r="OYF156" s="4"/>
      <c r="OYG156" s="4"/>
      <c r="OYH156" s="4"/>
      <c r="OYI156" s="4"/>
      <c r="OYJ156" s="4"/>
      <c r="OYK156" s="4"/>
      <c r="OYL156" s="4"/>
      <c r="OYM156" s="4"/>
      <c r="OYN156" s="4"/>
      <c r="OYO156" s="4"/>
      <c r="OYP156" s="4"/>
      <c r="OYQ156" s="4"/>
      <c r="OYR156" s="4"/>
      <c r="OYS156" s="4"/>
      <c r="OYT156" s="4"/>
      <c r="OYU156" s="4"/>
      <c r="OYV156" s="4"/>
      <c r="OYW156" s="4"/>
      <c r="OYX156" s="4"/>
      <c r="OYY156" s="4"/>
      <c r="OYZ156" s="4"/>
      <c r="OZA156" s="4"/>
      <c r="OZB156" s="4"/>
      <c r="OZC156" s="4"/>
      <c r="OZD156" s="4"/>
      <c r="OZE156" s="4"/>
      <c r="OZF156" s="4"/>
      <c r="OZG156" s="4"/>
      <c r="OZH156" s="4"/>
      <c r="OZI156" s="4"/>
      <c r="OZJ156" s="4"/>
      <c r="OZK156" s="4"/>
      <c r="OZL156" s="4"/>
      <c r="OZM156" s="4"/>
      <c r="OZN156" s="4"/>
      <c r="OZO156" s="4"/>
      <c r="OZP156" s="4"/>
      <c r="OZQ156" s="4"/>
      <c r="OZR156" s="4"/>
      <c r="OZS156" s="4"/>
      <c r="OZT156" s="4"/>
      <c r="OZU156" s="4"/>
      <c r="OZV156" s="4"/>
      <c r="OZW156" s="4"/>
      <c r="OZX156" s="4"/>
      <c r="OZY156" s="4"/>
      <c r="OZZ156" s="4"/>
      <c r="PAA156" s="4"/>
      <c r="PAB156" s="4"/>
      <c r="PAC156" s="4"/>
      <c r="PAD156" s="4"/>
      <c r="PAE156" s="4"/>
      <c r="PAF156" s="4"/>
      <c r="PAG156" s="4"/>
      <c r="PAH156" s="4"/>
      <c r="PAI156" s="4"/>
      <c r="PAJ156" s="4"/>
      <c r="PAK156" s="4"/>
      <c r="PAL156" s="4"/>
      <c r="PAM156" s="4"/>
      <c r="PAN156" s="4"/>
      <c r="PAO156" s="4"/>
      <c r="PAP156" s="4"/>
      <c r="PAQ156" s="4"/>
      <c r="PAR156" s="4"/>
      <c r="PAS156" s="4"/>
      <c r="PAT156" s="4"/>
      <c r="PAU156" s="4"/>
      <c r="PAV156" s="4"/>
      <c r="PAW156" s="4"/>
      <c r="PAX156" s="4"/>
      <c r="PAY156" s="4"/>
      <c r="PAZ156" s="4"/>
      <c r="PBA156" s="4"/>
      <c r="PBB156" s="4"/>
      <c r="PBC156" s="4"/>
      <c r="PBD156" s="4"/>
      <c r="PBE156" s="4"/>
      <c r="PBF156" s="4"/>
      <c r="PBG156" s="4"/>
      <c r="PBH156" s="4"/>
      <c r="PBI156" s="4"/>
      <c r="PBJ156" s="4"/>
      <c r="PBK156" s="4"/>
      <c r="PBL156" s="4"/>
      <c r="PBM156" s="4"/>
      <c r="PBN156" s="4"/>
      <c r="PBO156" s="4"/>
      <c r="PBP156" s="4"/>
      <c r="PBQ156" s="4"/>
      <c r="PBR156" s="4"/>
      <c r="PBS156" s="4"/>
      <c r="PBT156" s="4"/>
      <c r="PBU156" s="4"/>
      <c r="PBV156" s="4"/>
      <c r="PBW156" s="4"/>
      <c r="PBX156" s="4"/>
      <c r="PBY156" s="4"/>
      <c r="PBZ156" s="4"/>
      <c r="PCA156" s="4"/>
      <c r="PCB156" s="4"/>
      <c r="PCC156" s="4"/>
      <c r="PCD156" s="4"/>
      <c r="PCE156" s="4"/>
      <c r="PCF156" s="4"/>
      <c r="PCG156" s="4"/>
      <c r="PCH156" s="4"/>
      <c r="PCI156" s="4"/>
      <c r="PCJ156" s="4"/>
      <c r="PCK156" s="4"/>
      <c r="PCL156" s="4"/>
      <c r="PCM156" s="4"/>
      <c r="PCN156" s="4"/>
      <c r="PCO156" s="4"/>
      <c r="PCP156" s="4"/>
      <c r="PCQ156" s="4"/>
      <c r="PCR156" s="4"/>
      <c r="PCS156" s="4"/>
      <c r="PCT156" s="4"/>
      <c r="PCU156" s="4"/>
      <c r="PCV156" s="4"/>
      <c r="PCW156" s="4"/>
      <c r="PCX156" s="4"/>
      <c r="PCY156" s="4"/>
      <c r="PCZ156" s="4"/>
      <c r="PDA156" s="4"/>
      <c r="PDB156" s="4"/>
      <c r="PDC156" s="4"/>
      <c r="PDD156" s="4"/>
      <c r="PDE156" s="4"/>
      <c r="PDF156" s="4"/>
      <c r="PDG156" s="4"/>
      <c r="PDH156" s="4"/>
      <c r="PDI156" s="4"/>
      <c r="PDJ156" s="4"/>
      <c r="PDK156" s="4"/>
      <c r="PDL156" s="4"/>
      <c r="PDM156" s="4"/>
      <c r="PDN156" s="4"/>
      <c r="PDO156" s="4"/>
      <c r="PDP156" s="4"/>
      <c r="PDQ156" s="4"/>
      <c r="PDR156" s="4"/>
      <c r="PDS156" s="4"/>
      <c r="PDT156" s="4"/>
      <c r="PDU156" s="4"/>
      <c r="PDV156" s="4"/>
      <c r="PDW156" s="4"/>
      <c r="PDX156" s="4"/>
      <c r="PDY156" s="4"/>
      <c r="PDZ156" s="4"/>
      <c r="PEA156" s="4"/>
      <c r="PEB156" s="4"/>
      <c r="PEC156" s="4"/>
      <c r="PED156" s="4"/>
      <c r="PEE156" s="4"/>
      <c r="PEF156" s="4"/>
      <c r="PEG156" s="4"/>
      <c r="PEH156" s="4"/>
      <c r="PEI156" s="4"/>
      <c r="PEJ156" s="4"/>
      <c r="PEK156" s="4"/>
      <c r="PEL156" s="4"/>
      <c r="PEM156" s="4"/>
      <c r="PEN156" s="4"/>
      <c r="PEO156" s="4"/>
      <c r="PEP156" s="4"/>
      <c r="PEQ156" s="4"/>
      <c r="PER156" s="4"/>
      <c r="PES156" s="4"/>
      <c r="PET156" s="4"/>
      <c r="PEU156" s="4"/>
      <c r="PEV156" s="4"/>
      <c r="PEW156" s="4"/>
      <c r="PEX156" s="4"/>
      <c r="PEY156" s="4"/>
      <c r="PEZ156" s="4"/>
      <c r="PFA156" s="4"/>
      <c r="PFB156" s="4"/>
      <c r="PFC156" s="4"/>
      <c r="PFD156" s="4"/>
      <c r="PFE156" s="4"/>
      <c r="PFF156" s="4"/>
      <c r="PFG156" s="4"/>
      <c r="PFH156" s="4"/>
      <c r="PFI156" s="4"/>
      <c r="PFJ156" s="4"/>
      <c r="PFK156" s="4"/>
      <c r="PFL156" s="4"/>
      <c r="PFM156" s="4"/>
      <c r="PFN156" s="4"/>
      <c r="PFO156" s="4"/>
      <c r="PFP156" s="4"/>
      <c r="PFQ156" s="4"/>
      <c r="PFR156" s="4"/>
      <c r="PFS156" s="4"/>
      <c r="PFT156" s="4"/>
      <c r="PFU156" s="4"/>
      <c r="PFV156" s="4"/>
      <c r="PFW156" s="4"/>
      <c r="PFX156" s="4"/>
      <c r="PFY156" s="4"/>
      <c r="PFZ156" s="4"/>
      <c r="PGA156" s="4"/>
      <c r="PGB156" s="4"/>
      <c r="PGC156" s="4"/>
      <c r="PGD156" s="4"/>
      <c r="PGE156" s="4"/>
      <c r="PGF156" s="4"/>
      <c r="PGG156" s="4"/>
      <c r="PGH156" s="4"/>
      <c r="PGI156" s="4"/>
      <c r="PGJ156" s="4"/>
      <c r="PGK156" s="4"/>
      <c r="PGL156" s="4"/>
      <c r="PGM156" s="4"/>
      <c r="PGN156" s="4"/>
      <c r="PGO156" s="4"/>
      <c r="PGP156" s="4"/>
      <c r="PGQ156" s="4"/>
      <c r="PGR156" s="4"/>
      <c r="PGS156" s="4"/>
      <c r="PGT156" s="4"/>
      <c r="PGU156" s="4"/>
      <c r="PGV156" s="4"/>
      <c r="PGW156" s="4"/>
      <c r="PGX156" s="4"/>
      <c r="PGY156" s="4"/>
      <c r="PGZ156" s="4"/>
      <c r="PHA156" s="4"/>
      <c r="PHB156" s="4"/>
      <c r="PHC156" s="4"/>
      <c r="PHD156" s="4"/>
      <c r="PHE156" s="4"/>
      <c r="PHF156" s="4"/>
      <c r="PHG156" s="4"/>
      <c r="PHH156" s="4"/>
      <c r="PHI156" s="4"/>
      <c r="PHJ156" s="4"/>
      <c r="PHK156" s="4"/>
      <c r="PHL156" s="4"/>
      <c r="PHM156" s="4"/>
      <c r="PHN156" s="4"/>
      <c r="PHO156" s="4"/>
      <c r="PHP156" s="4"/>
      <c r="PHQ156" s="4"/>
      <c r="PHR156" s="4"/>
      <c r="PHS156" s="4"/>
      <c r="PHT156" s="4"/>
      <c r="PHU156" s="4"/>
      <c r="PHV156" s="4"/>
      <c r="PHW156" s="4"/>
      <c r="PHX156" s="4"/>
      <c r="PHY156" s="4"/>
      <c r="PHZ156" s="4"/>
      <c r="PIA156" s="4"/>
      <c r="PIB156" s="4"/>
      <c r="PIC156" s="4"/>
      <c r="PID156" s="4"/>
      <c r="PIE156" s="4"/>
      <c r="PIF156" s="4"/>
      <c r="PIG156" s="4"/>
      <c r="PIH156" s="4"/>
      <c r="PII156" s="4"/>
      <c r="PIJ156" s="4"/>
      <c r="PIK156" s="4"/>
      <c r="PIL156" s="4"/>
      <c r="PIM156" s="4"/>
      <c r="PIN156" s="4"/>
      <c r="PIO156" s="4"/>
      <c r="PIP156" s="4"/>
      <c r="PIQ156" s="4"/>
      <c r="PIR156" s="4"/>
      <c r="PIS156" s="4"/>
      <c r="PIT156" s="4"/>
      <c r="PIU156" s="4"/>
      <c r="PIV156" s="4"/>
      <c r="PIW156" s="4"/>
      <c r="PIX156" s="4"/>
      <c r="PIY156" s="4"/>
      <c r="PIZ156" s="4"/>
      <c r="PJA156" s="4"/>
      <c r="PJB156" s="4"/>
      <c r="PJC156" s="4"/>
      <c r="PJD156" s="4"/>
      <c r="PJE156" s="4"/>
      <c r="PJF156" s="4"/>
      <c r="PJG156" s="4"/>
      <c r="PJH156" s="4"/>
      <c r="PJI156" s="4"/>
      <c r="PJJ156" s="4"/>
      <c r="PJK156" s="4"/>
      <c r="PJL156" s="4"/>
      <c r="PJM156" s="4"/>
      <c r="PJN156" s="4"/>
      <c r="PJO156" s="4"/>
      <c r="PJP156" s="4"/>
      <c r="PJQ156" s="4"/>
      <c r="PJR156" s="4"/>
      <c r="PJS156" s="4"/>
      <c r="PJT156" s="4"/>
      <c r="PJU156" s="4"/>
      <c r="PJV156" s="4"/>
      <c r="PJW156" s="4"/>
      <c r="PJX156" s="4"/>
      <c r="PJY156" s="4"/>
      <c r="PJZ156" s="4"/>
      <c r="PKA156" s="4"/>
      <c r="PKB156" s="4"/>
      <c r="PKC156" s="4"/>
      <c r="PKD156" s="4"/>
      <c r="PKE156" s="4"/>
      <c r="PKF156" s="4"/>
      <c r="PKG156" s="4"/>
      <c r="PKH156" s="4"/>
      <c r="PKI156" s="4"/>
      <c r="PKJ156" s="4"/>
      <c r="PKK156" s="4"/>
      <c r="PKL156" s="4"/>
      <c r="PKM156" s="4"/>
      <c r="PKN156" s="4"/>
      <c r="PKO156" s="4"/>
      <c r="PKP156" s="4"/>
      <c r="PKQ156" s="4"/>
      <c r="PKR156" s="4"/>
      <c r="PKS156" s="4"/>
      <c r="PKT156" s="4"/>
      <c r="PKU156" s="4"/>
      <c r="PKV156" s="4"/>
      <c r="PKW156" s="4"/>
      <c r="PKX156" s="4"/>
      <c r="PKY156" s="4"/>
      <c r="PKZ156" s="4"/>
      <c r="PLA156" s="4"/>
      <c r="PLB156" s="4"/>
      <c r="PLC156" s="4"/>
      <c r="PLD156" s="4"/>
      <c r="PLE156" s="4"/>
      <c r="PLF156" s="4"/>
      <c r="PLG156" s="4"/>
      <c r="PLH156" s="4"/>
      <c r="PLI156" s="4"/>
      <c r="PLJ156" s="4"/>
      <c r="PLK156" s="4"/>
      <c r="PLL156" s="4"/>
      <c r="PLM156" s="4"/>
      <c r="PLN156" s="4"/>
      <c r="PLO156" s="4"/>
      <c r="PLP156" s="4"/>
      <c r="PLQ156" s="4"/>
      <c r="PLR156" s="4"/>
      <c r="PLS156" s="4"/>
      <c r="PLT156" s="4"/>
      <c r="PLU156" s="4"/>
      <c r="PLV156" s="4"/>
      <c r="PLW156" s="4"/>
      <c r="PLX156" s="4"/>
      <c r="PLY156" s="4"/>
      <c r="PLZ156" s="4"/>
      <c r="PMA156" s="4"/>
      <c r="PMB156" s="4"/>
      <c r="PMC156" s="4"/>
      <c r="PMD156" s="4"/>
      <c r="PME156" s="4"/>
      <c r="PMF156" s="4"/>
      <c r="PMG156" s="4"/>
      <c r="PMH156" s="4"/>
      <c r="PMI156" s="4"/>
      <c r="PMJ156" s="4"/>
      <c r="PMK156" s="4"/>
      <c r="PML156" s="4"/>
      <c r="PMM156" s="4"/>
      <c r="PMN156" s="4"/>
      <c r="PMO156" s="4"/>
      <c r="PMP156" s="4"/>
      <c r="PMQ156" s="4"/>
      <c r="PMR156" s="4"/>
      <c r="PMS156" s="4"/>
      <c r="PMT156" s="4"/>
      <c r="PMU156" s="4"/>
      <c r="PMV156" s="4"/>
      <c r="PMW156" s="4"/>
      <c r="PMX156" s="4"/>
      <c r="PMY156" s="4"/>
      <c r="PMZ156" s="4"/>
      <c r="PNA156" s="4"/>
      <c r="PNB156" s="4"/>
      <c r="PNC156" s="4"/>
      <c r="PND156" s="4"/>
      <c r="PNE156" s="4"/>
      <c r="PNF156" s="4"/>
      <c r="PNG156" s="4"/>
      <c r="PNH156" s="4"/>
      <c r="PNI156" s="4"/>
      <c r="PNJ156" s="4"/>
      <c r="PNK156" s="4"/>
      <c r="PNL156" s="4"/>
      <c r="PNM156" s="4"/>
      <c r="PNN156" s="4"/>
      <c r="PNO156" s="4"/>
      <c r="PNP156" s="4"/>
      <c r="PNQ156" s="4"/>
      <c r="PNR156" s="4"/>
      <c r="PNS156" s="4"/>
      <c r="PNT156" s="4"/>
      <c r="PNU156" s="4"/>
      <c r="PNV156" s="4"/>
      <c r="PNW156" s="4"/>
      <c r="PNX156" s="4"/>
      <c r="PNY156" s="4"/>
      <c r="PNZ156" s="4"/>
      <c r="POA156" s="4"/>
      <c r="POB156" s="4"/>
      <c r="POC156" s="4"/>
      <c r="POD156" s="4"/>
      <c r="POE156" s="4"/>
      <c r="POF156" s="4"/>
      <c r="POG156" s="4"/>
      <c r="POH156" s="4"/>
      <c r="POI156" s="4"/>
      <c r="POJ156" s="4"/>
      <c r="POK156" s="4"/>
      <c r="POL156" s="4"/>
      <c r="POM156" s="4"/>
      <c r="PON156" s="4"/>
      <c r="POO156" s="4"/>
      <c r="POP156" s="4"/>
      <c r="POQ156" s="4"/>
      <c r="POR156" s="4"/>
      <c r="POS156" s="4"/>
      <c r="POT156" s="4"/>
      <c r="POU156" s="4"/>
      <c r="POV156" s="4"/>
      <c r="POW156" s="4"/>
      <c r="POX156" s="4"/>
      <c r="POY156" s="4"/>
      <c r="POZ156" s="4"/>
      <c r="PPA156" s="4"/>
      <c r="PPB156" s="4"/>
      <c r="PPC156" s="4"/>
      <c r="PPD156" s="4"/>
      <c r="PPE156" s="4"/>
      <c r="PPF156" s="4"/>
      <c r="PPG156" s="4"/>
      <c r="PPH156" s="4"/>
      <c r="PPI156" s="4"/>
      <c r="PPJ156" s="4"/>
      <c r="PPK156" s="4"/>
      <c r="PPL156" s="4"/>
      <c r="PPM156" s="4"/>
      <c r="PPN156" s="4"/>
      <c r="PPO156" s="4"/>
      <c r="PPP156" s="4"/>
      <c r="PPQ156" s="4"/>
      <c r="PPR156" s="4"/>
      <c r="PPS156" s="4"/>
      <c r="PPT156" s="4"/>
      <c r="PPU156" s="4"/>
      <c r="PPV156" s="4"/>
      <c r="PPW156" s="4"/>
      <c r="PPX156" s="4"/>
      <c r="PPY156" s="4"/>
      <c r="PPZ156" s="4"/>
      <c r="PQA156" s="4"/>
      <c r="PQB156" s="4"/>
      <c r="PQC156" s="4"/>
      <c r="PQD156" s="4"/>
      <c r="PQE156" s="4"/>
      <c r="PQF156" s="4"/>
      <c r="PQG156" s="4"/>
      <c r="PQH156" s="4"/>
      <c r="PQI156" s="4"/>
      <c r="PQJ156" s="4"/>
      <c r="PQK156" s="4"/>
      <c r="PQL156" s="4"/>
      <c r="PQM156" s="4"/>
      <c r="PQN156" s="4"/>
      <c r="PQO156" s="4"/>
      <c r="PQP156" s="4"/>
      <c r="PQQ156" s="4"/>
      <c r="PQR156" s="4"/>
      <c r="PQS156" s="4"/>
      <c r="PQT156" s="4"/>
      <c r="PQU156" s="4"/>
      <c r="PQV156" s="4"/>
      <c r="PQW156" s="4"/>
      <c r="PQX156" s="4"/>
      <c r="PQY156" s="4"/>
      <c r="PQZ156" s="4"/>
      <c r="PRA156" s="4"/>
      <c r="PRB156" s="4"/>
      <c r="PRC156" s="4"/>
      <c r="PRD156" s="4"/>
      <c r="PRE156" s="4"/>
      <c r="PRF156" s="4"/>
      <c r="PRG156" s="4"/>
      <c r="PRH156" s="4"/>
      <c r="PRI156" s="4"/>
      <c r="PRJ156" s="4"/>
      <c r="PRK156" s="4"/>
      <c r="PRL156" s="4"/>
      <c r="PRM156" s="4"/>
      <c r="PRN156" s="4"/>
      <c r="PRO156" s="4"/>
      <c r="PRP156" s="4"/>
      <c r="PRQ156" s="4"/>
      <c r="PRR156" s="4"/>
      <c r="PRS156" s="4"/>
      <c r="PRT156" s="4"/>
      <c r="PRU156" s="4"/>
      <c r="PRV156" s="4"/>
      <c r="PRW156" s="4"/>
      <c r="PRX156" s="4"/>
      <c r="PRY156" s="4"/>
      <c r="PRZ156" s="4"/>
      <c r="PSA156" s="4"/>
      <c r="PSB156" s="4"/>
      <c r="PSC156" s="4"/>
      <c r="PSD156" s="4"/>
      <c r="PSE156" s="4"/>
      <c r="PSF156" s="4"/>
      <c r="PSG156" s="4"/>
      <c r="PSH156" s="4"/>
      <c r="PSI156" s="4"/>
      <c r="PSJ156" s="4"/>
      <c r="PSK156" s="4"/>
      <c r="PSL156" s="4"/>
      <c r="PSM156" s="4"/>
      <c r="PSN156" s="4"/>
      <c r="PSO156" s="4"/>
      <c r="PSP156" s="4"/>
      <c r="PSQ156" s="4"/>
      <c r="PSR156" s="4"/>
      <c r="PSS156" s="4"/>
      <c r="PST156" s="4"/>
      <c r="PSU156" s="4"/>
      <c r="PSV156" s="4"/>
      <c r="PSW156" s="4"/>
      <c r="PSX156" s="4"/>
      <c r="PSY156" s="4"/>
      <c r="PSZ156" s="4"/>
      <c r="PTA156" s="4"/>
      <c r="PTB156" s="4"/>
      <c r="PTC156" s="4"/>
      <c r="PTD156" s="4"/>
      <c r="PTE156" s="4"/>
      <c r="PTF156" s="4"/>
      <c r="PTG156" s="4"/>
      <c r="PTH156" s="4"/>
      <c r="PTI156" s="4"/>
      <c r="PTJ156" s="4"/>
      <c r="PTK156" s="4"/>
      <c r="PTL156" s="4"/>
      <c r="PTM156" s="4"/>
      <c r="PTN156" s="4"/>
      <c r="PTO156" s="4"/>
      <c r="PTP156" s="4"/>
      <c r="PTQ156" s="4"/>
      <c r="PTR156" s="4"/>
      <c r="PTS156" s="4"/>
      <c r="PTT156" s="4"/>
      <c r="PTU156" s="4"/>
      <c r="PTV156" s="4"/>
      <c r="PTW156" s="4"/>
      <c r="PTX156" s="4"/>
      <c r="PTY156" s="4"/>
      <c r="PTZ156" s="4"/>
      <c r="PUA156" s="4"/>
      <c r="PUB156" s="4"/>
      <c r="PUC156" s="4"/>
      <c r="PUD156" s="4"/>
      <c r="PUE156" s="4"/>
      <c r="PUF156" s="4"/>
      <c r="PUG156" s="4"/>
      <c r="PUH156" s="4"/>
      <c r="PUI156" s="4"/>
      <c r="PUJ156" s="4"/>
      <c r="PUK156" s="4"/>
      <c r="PUL156" s="4"/>
      <c r="PUM156" s="4"/>
      <c r="PUN156" s="4"/>
      <c r="PUO156" s="4"/>
      <c r="PUP156" s="4"/>
      <c r="PUQ156" s="4"/>
      <c r="PUR156" s="4"/>
      <c r="PUS156" s="4"/>
      <c r="PUT156" s="4"/>
      <c r="PUU156" s="4"/>
      <c r="PUV156" s="4"/>
      <c r="PUW156" s="4"/>
      <c r="PUX156" s="4"/>
      <c r="PUY156" s="4"/>
      <c r="PUZ156" s="4"/>
      <c r="PVA156" s="4"/>
      <c r="PVB156" s="4"/>
      <c r="PVC156" s="4"/>
      <c r="PVD156" s="4"/>
      <c r="PVE156" s="4"/>
      <c r="PVF156" s="4"/>
      <c r="PVG156" s="4"/>
      <c r="PVH156" s="4"/>
      <c r="PVI156" s="4"/>
      <c r="PVJ156" s="4"/>
      <c r="PVK156" s="4"/>
      <c r="PVL156" s="4"/>
      <c r="PVM156" s="4"/>
      <c r="PVN156" s="4"/>
      <c r="PVO156" s="4"/>
      <c r="PVP156" s="4"/>
      <c r="PVQ156" s="4"/>
      <c r="PVR156" s="4"/>
      <c r="PVS156" s="4"/>
      <c r="PVT156" s="4"/>
      <c r="PVU156" s="4"/>
      <c r="PVV156" s="4"/>
      <c r="PVW156" s="4"/>
      <c r="PVX156" s="4"/>
      <c r="PVY156" s="4"/>
      <c r="PVZ156" s="4"/>
      <c r="PWA156" s="4"/>
      <c r="PWB156" s="4"/>
      <c r="PWC156" s="4"/>
      <c r="PWD156" s="4"/>
      <c r="PWE156" s="4"/>
      <c r="PWF156" s="4"/>
      <c r="PWG156" s="4"/>
      <c r="PWH156" s="4"/>
      <c r="PWI156" s="4"/>
      <c r="PWJ156" s="4"/>
      <c r="PWK156" s="4"/>
      <c r="PWL156" s="4"/>
      <c r="PWM156" s="4"/>
      <c r="PWN156" s="4"/>
      <c r="PWO156" s="4"/>
      <c r="PWP156" s="4"/>
      <c r="PWQ156" s="4"/>
      <c r="PWR156" s="4"/>
      <c r="PWS156" s="4"/>
      <c r="PWT156" s="4"/>
      <c r="PWU156" s="4"/>
      <c r="PWV156" s="4"/>
      <c r="PWW156" s="4"/>
      <c r="PWX156" s="4"/>
      <c r="PWY156" s="4"/>
      <c r="PWZ156" s="4"/>
      <c r="PXA156" s="4"/>
      <c r="PXB156" s="4"/>
      <c r="PXC156" s="4"/>
      <c r="PXD156" s="4"/>
      <c r="PXE156" s="4"/>
      <c r="PXF156" s="4"/>
      <c r="PXG156" s="4"/>
      <c r="PXH156" s="4"/>
      <c r="PXI156" s="4"/>
      <c r="PXJ156" s="4"/>
      <c r="PXK156" s="4"/>
      <c r="PXL156" s="4"/>
      <c r="PXM156" s="4"/>
      <c r="PXN156" s="4"/>
      <c r="PXO156" s="4"/>
      <c r="PXP156" s="4"/>
      <c r="PXQ156" s="4"/>
      <c r="PXR156" s="4"/>
      <c r="PXS156" s="4"/>
      <c r="PXT156" s="4"/>
      <c r="PXU156" s="4"/>
      <c r="PXV156" s="4"/>
      <c r="PXW156" s="4"/>
      <c r="PXX156" s="4"/>
      <c r="PXY156" s="4"/>
      <c r="PXZ156" s="4"/>
      <c r="PYA156" s="4"/>
      <c r="PYB156" s="4"/>
      <c r="PYC156" s="4"/>
      <c r="PYD156" s="4"/>
      <c r="PYE156" s="4"/>
      <c r="PYF156" s="4"/>
      <c r="PYG156" s="4"/>
      <c r="PYH156" s="4"/>
      <c r="PYI156" s="4"/>
      <c r="PYJ156" s="4"/>
      <c r="PYK156" s="4"/>
      <c r="PYL156" s="4"/>
      <c r="PYM156" s="4"/>
      <c r="PYN156" s="4"/>
      <c r="PYO156" s="4"/>
      <c r="PYP156" s="4"/>
      <c r="PYQ156" s="4"/>
      <c r="PYR156" s="4"/>
      <c r="PYS156" s="4"/>
      <c r="PYT156" s="4"/>
      <c r="PYU156" s="4"/>
      <c r="PYV156" s="4"/>
      <c r="PYW156" s="4"/>
      <c r="PYX156" s="4"/>
      <c r="PYY156" s="4"/>
      <c r="PYZ156" s="4"/>
      <c r="PZA156" s="4"/>
      <c r="PZB156" s="4"/>
      <c r="PZC156" s="4"/>
      <c r="PZD156" s="4"/>
      <c r="PZE156" s="4"/>
      <c r="PZF156" s="4"/>
      <c r="PZG156" s="4"/>
      <c r="PZH156" s="4"/>
      <c r="PZI156" s="4"/>
      <c r="PZJ156" s="4"/>
      <c r="PZK156" s="4"/>
      <c r="PZL156" s="4"/>
      <c r="PZM156" s="4"/>
      <c r="PZN156" s="4"/>
      <c r="PZO156" s="4"/>
      <c r="PZP156" s="4"/>
      <c r="PZQ156" s="4"/>
      <c r="PZR156" s="4"/>
      <c r="PZS156" s="4"/>
      <c r="PZT156" s="4"/>
      <c r="PZU156" s="4"/>
      <c r="PZV156" s="4"/>
      <c r="PZW156" s="4"/>
      <c r="PZX156" s="4"/>
      <c r="PZY156" s="4"/>
      <c r="PZZ156" s="4"/>
      <c r="QAA156" s="4"/>
      <c r="QAB156" s="4"/>
      <c r="QAC156" s="4"/>
      <c r="QAD156" s="4"/>
      <c r="QAE156" s="4"/>
      <c r="QAF156" s="4"/>
      <c r="QAG156" s="4"/>
      <c r="QAH156" s="4"/>
      <c r="QAI156" s="4"/>
      <c r="QAJ156" s="4"/>
      <c r="QAK156" s="4"/>
      <c r="QAL156" s="4"/>
      <c r="QAM156" s="4"/>
      <c r="QAN156" s="4"/>
      <c r="QAO156" s="4"/>
      <c r="QAP156" s="4"/>
      <c r="QAQ156" s="4"/>
      <c r="QAR156" s="4"/>
      <c r="QAS156" s="4"/>
      <c r="QAT156" s="4"/>
      <c r="QAU156" s="4"/>
      <c r="QAV156" s="4"/>
      <c r="QAW156" s="4"/>
      <c r="QAX156" s="4"/>
      <c r="QAY156" s="4"/>
      <c r="QAZ156" s="4"/>
      <c r="QBA156" s="4"/>
      <c r="QBB156" s="4"/>
      <c r="QBC156" s="4"/>
      <c r="QBD156" s="4"/>
      <c r="QBE156" s="4"/>
      <c r="QBF156" s="4"/>
      <c r="QBG156" s="4"/>
      <c r="QBH156" s="4"/>
      <c r="QBI156" s="4"/>
      <c r="QBJ156" s="4"/>
      <c r="QBK156" s="4"/>
      <c r="QBL156" s="4"/>
      <c r="QBM156" s="4"/>
      <c r="QBN156" s="4"/>
      <c r="QBO156" s="4"/>
      <c r="QBP156" s="4"/>
      <c r="QBQ156" s="4"/>
      <c r="QBR156" s="4"/>
      <c r="QBS156" s="4"/>
      <c r="QBT156" s="4"/>
      <c r="QBU156" s="4"/>
      <c r="QBV156" s="4"/>
      <c r="QBW156" s="4"/>
      <c r="QBX156" s="4"/>
      <c r="QBY156" s="4"/>
      <c r="QBZ156" s="4"/>
      <c r="QCA156" s="4"/>
      <c r="QCB156" s="4"/>
      <c r="QCC156" s="4"/>
      <c r="QCD156" s="4"/>
      <c r="QCE156" s="4"/>
      <c r="QCF156" s="4"/>
      <c r="QCG156" s="4"/>
      <c r="QCH156" s="4"/>
      <c r="QCI156" s="4"/>
      <c r="QCJ156" s="4"/>
      <c r="QCK156" s="4"/>
      <c r="QCL156" s="4"/>
      <c r="QCM156" s="4"/>
      <c r="QCN156" s="4"/>
      <c r="QCO156" s="4"/>
      <c r="QCP156" s="4"/>
      <c r="QCQ156" s="4"/>
      <c r="QCR156" s="4"/>
      <c r="QCS156" s="4"/>
      <c r="QCT156" s="4"/>
      <c r="QCU156" s="4"/>
      <c r="QCV156" s="4"/>
      <c r="QCW156" s="4"/>
      <c r="QCX156" s="4"/>
      <c r="QCY156" s="4"/>
      <c r="QCZ156" s="4"/>
      <c r="QDA156" s="4"/>
      <c r="QDB156" s="4"/>
      <c r="QDC156" s="4"/>
      <c r="QDD156" s="4"/>
      <c r="QDE156" s="4"/>
      <c r="QDF156" s="4"/>
      <c r="QDG156" s="4"/>
      <c r="QDH156" s="4"/>
      <c r="QDI156" s="4"/>
      <c r="QDJ156" s="4"/>
      <c r="QDK156" s="4"/>
      <c r="QDL156" s="4"/>
      <c r="QDM156" s="4"/>
      <c r="QDN156" s="4"/>
      <c r="QDO156" s="4"/>
      <c r="QDP156" s="4"/>
      <c r="QDQ156" s="4"/>
      <c r="QDR156" s="4"/>
      <c r="QDS156" s="4"/>
      <c r="QDT156" s="4"/>
      <c r="QDU156" s="4"/>
      <c r="QDV156" s="4"/>
      <c r="QDW156" s="4"/>
      <c r="QDX156" s="4"/>
      <c r="QDY156" s="4"/>
      <c r="QDZ156" s="4"/>
      <c r="QEA156" s="4"/>
      <c r="QEB156" s="4"/>
      <c r="QEC156" s="4"/>
      <c r="QED156" s="4"/>
      <c r="QEE156" s="4"/>
      <c r="QEF156" s="4"/>
      <c r="QEG156" s="4"/>
      <c r="QEH156" s="4"/>
      <c r="QEI156" s="4"/>
      <c r="QEJ156" s="4"/>
      <c r="QEK156" s="4"/>
      <c r="QEL156" s="4"/>
      <c r="QEM156" s="4"/>
      <c r="QEN156" s="4"/>
      <c r="QEO156" s="4"/>
      <c r="QEP156" s="4"/>
      <c r="QEQ156" s="4"/>
      <c r="QER156" s="4"/>
      <c r="QES156" s="4"/>
      <c r="QET156" s="4"/>
      <c r="QEU156" s="4"/>
      <c r="QEV156" s="4"/>
      <c r="QEW156" s="4"/>
      <c r="QEX156" s="4"/>
      <c r="QEY156" s="4"/>
      <c r="QEZ156" s="4"/>
      <c r="QFA156" s="4"/>
      <c r="QFB156" s="4"/>
      <c r="QFC156" s="4"/>
      <c r="QFD156" s="4"/>
      <c r="QFE156" s="4"/>
      <c r="QFF156" s="4"/>
      <c r="QFG156" s="4"/>
      <c r="QFH156" s="4"/>
      <c r="QFI156" s="4"/>
      <c r="QFJ156" s="4"/>
      <c r="QFK156" s="4"/>
      <c r="QFL156" s="4"/>
      <c r="QFM156" s="4"/>
      <c r="QFN156" s="4"/>
      <c r="QFO156" s="4"/>
      <c r="QFP156" s="4"/>
      <c r="QFQ156" s="4"/>
      <c r="QFR156" s="4"/>
      <c r="QFS156" s="4"/>
      <c r="QFT156" s="4"/>
      <c r="QFU156" s="4"/>
      <c r="QFV156" s="4"/>
      <c r="QFW156" s="4"/>
      <c r="QFX156" s="4"/>
      <c r="QFY156" s="4"/>
      <c r="QFZ156" s="4"/>
      <c r="QGA156" s="4"/>
      <c r="QGB156" s="4"/>
      <c r="QGC156" s="4"/>
      <c r="QGD156" s="4"/>
      <c r="QGE156" s="4"/>
      <c r="QGF156" s="4"/>
      <c r="QGG156" s="4"/>
      <c r="QGH156" s="4"/>
      <c r="QGI156" s="4"/>
      <c r="QGJ156" s="4"/>
      <c r="QGK156" s="4"/>
      <c r="QGL156" s="4"/>
      <c r="QGM156" s="4"/>
      <c r="QGN156" s="4"/>
      <c r="QGO156" s="4"/>
      <c r="QGP156" s="4"/>
      <c r="QGQ156" s="4"/>
      <c r="QGR156" s="4"/>
      <c r="QGS156" s="4"/>
      <c r="QGT156" s="4"/>
      <c r="QGU156" s="4"/>
      <c r="QGV156" s="4"/>
      <c r="QGW156" s="4"/>
      <c r="QGX156" s="4"/>
      <c r="QGY156" s="4"/>
      <c r="QGZ156" s="4"/>
      <c r="QHA156" s="4"/>
      <c r="QHB156" s="4"/>
      <c r="QHC156" s="4"/>
      <c r="QHD156" s="4"/>
      <c r="QHE156" s="4"/>
      <c r="QHF156" s="4"/>
      <c r="QHG156" s="4"/>
      <c r="QHH156" s="4"/>
      <c r="QHI156" s="4"/>
      <c r="QHJ156" s="4"/>
      <c r="QHK156" s="4"/>
      <c r="QHL156" s="4"/>
      <c r="QHM156" s="4"/>
      <c r="QHN156" s="4"/>
      <c r="QHO156" s="4"/>
      <c r="QHP156" s="4"/>
      <c r="QHQ156" s="4"/>
      <c r="QHR156" s="4"/>
      <c r="QHS156" s="4"/>
      <c r="QHT156" s="4"/>
      <c r="QHU156" s="4"/>
      <c r="QHV156" s="4"/>
      <c r="QHW156" s="4"/>
      <c r="QHX156" s="4"/>
      <c r="QHY156" s="4"/>
      <c r="QHZ156" s="4"/>
      <c r="QIA156" s="4"/>
      <c r="QIB156" s="4"/>
      <c r="QIC156" s="4"/>
      <c r="QID156" s="4"/>
      <c r="QIE156" s="4"/>
      <c r="QIF156" s="4"/>
      <c r="QIG156" s="4"/>
      <c r="QIH156" s="4"/>
      <c r="QII156" s="4"/>
      <c r="QIJ156" s="4"/>
      <c r="QIK156" s="4"/>
      <c r="QIL156" s="4"/>
      <c r="QIM156" s="4"/>
      <c r="QIN156" s="4"/>
      <c r="QIO156" s="4"/>
      <c r="QIP156" s="4"/>
      <c r="QIQ156" s="4"/>
      <c r="QIR156" s="4"/>
      <c r="QIS156" s="4"/>
      <c r="QIT156" s="4"/>
      <c r="QIU156" s="4"/>
      <c r="QIV156" s="4"/>
      <c r="QIW156" s="4"/>
      <c r="QIX156" s="4"/>
      <c r="QIY156" s="4"/>
      <c r="QIZ156" s="4"/>
      <c r="QJA156" s="4"/>
      <c r="QJB156" s="4"/>
      <c r="QJC156" s="4"/>
      <c r="QJD156" s="4"/>
      <c r="QJE156" s="4"/>
      <c r="QJF156" s="4"/>
      <c r="QJG156" s="4"/>
      <c r="QJH156" s="4"/>
      <c r="QJI156" s="4"/>
      <c r="QJJ156" s="4"/>
      <c r="QJK156" s="4"/>
      <c r="QJL156" s="4"/>
      <c r="QJM156" s="4"/>
      <c r="QJN156" s="4"/>
      <c r="QJO156" s="4"/>
      <c r="QJP156" s="4"/>
      <c r="QJQ156" s="4"/>
      <c r="QJR156" s="4"/>
      <c r="QJS156" s="4"/>
      <c r="QJT156" s="4"/>
      <c r="QJU156" s="4"/>
      <c r="QJV156" s="4"/>
      <c r="QJW156" s="4"/>
      <c r="QJX156" s="4"/>
      <c r="QJY156" s="4"/>
      <c r="QJZ156" s="4"/>
      <c r="QKA156" s="4"/>
      <c r="QKB156" s="4"/>
      <c r="QKC156" s="4"/>
      <c r="QKD156" s="4"/>
      <c r="QKE156" s="4"/>
      <c r="QKF156" s="4"/>
      <c r="QKG156" s="4"/>
      <c r="QKH156" s="4"/>
      <c r="QKI156" s="4"/>
      <c r="QKJ156" s="4"/>
      <c r="QKK156" s="4"/>
      <c r="QKL156" s="4"/>
      <c r="QKM156" s="4"/>
      <c r="QKN156" s="4"/>
      <c r="QKO156" s="4"/>
      <c r="QKP156" s="4"/>
      <c r="QKQ156" s="4"/>
      <c r="QKR156" s="4"/>
      <c r="QKS156" s="4"/>
      <c r="QKT156" s="4"/>
      <c r="QKU156" s="4"/>
      <c r="QKV156" s="4"/>
      <c r="QKW156" s="4"/>
      <c r="QKX156" s="4"/>
      <c r="QKY156" s="4"/>
      <c r="QKZ156" s="4"/>
      <c r="QLA156" s="4"/>
      <c r="QLB156" s="4"/>
      <c r="QLC156" s="4"/>
      <c r="QLD156" s="4"/>
      <c r="QLE156" s="4"/>
      <c r="QLF156" s="4"/>
      <c r="QLG156" s="4"/>
      <c r="QLH156" s="4"/>
      <c r="QLI156" s="4"/>
      <c r="QLJ156" s="4"/>
      <c r="QLK156" s="4"/>
      <c r="QLL156" s="4"/>
      <c r="QLM156" s="4"/>
      <c r="QLN156" s="4"/>
      <c r="QLO156" s="4"/>
      <c r="QLP156" s="4"/>
      <c r="QLQ156" s="4"/>
      <c r="QLR156" s="4"/>
      <c r="QLS156" s="4"/>
      <c r="QLT156" s="4"/>
      <c r="QLU156" s="4"/>
      <c r="QLV156" s="4"/>
      <c r="QLW156" s="4"/>
      <c r="QLX156" s="4"/>
      <c r="QLY156" s="4"/>
      <c r="QLZ156" s="4"/>
      <c r="QMA156" s="4"/>
      <c r="QMB156" s="4"/>
      <c r="QMC156" s="4"/>
      <c r="QMD156" s="4"/>
      <c r="QME156" s="4"/>
      <c r="QMF156" s="4"/>
      <c r="QMG156" s="4"/>
      <c r="QMH156" s="4"/>
      <c r="QMI156" s="4"/>
      <c r="QMJ156" s="4"/>
      <c r="QMK156" s="4"/>
      <c r="QML156" s="4"/>
      <c r="QMM156" s="4"/>
      <c r="QMN156" s="4"/>
      <c r="QMO156" s="4"/>
      <c r="QMP156" s="4"/>
      <c r="QMQ156" s="4"/>
      <c r="QMR156" s="4"/>
      <c r="QMS156" s="4"/>
      <c r="QMT156" s="4"/>
      <c r="QMU156" s="4"/>
      <c r="QMV156" s="4"/>
      <c r="QMW156" s="4"/>
      <c r="QMX156" s="4"/>
      <c r="QMY156" s="4"/>
      <c r="QMZ156" s="4"/>
      <c r="QNA156" s="4"/>
      <c r="QNB156" s="4"/>
      <c r="QNC156" s="4"/>
      <c r="QND156" s="4"/>
      <c r="QNE156" s="4"/>
      <c r="QNF156" s="4"/>
      <c r="QNG156" s="4"/>
      <c r="QNH156" s="4"/>
      <c r="QNI156" s="4"/>
      <c r="QNJ156" s="4"/>
      <c r="QNK156" s="4"/>
      <c r="QNL156" s="4"/>
      <c r="QNM156" s="4"/>
      <c r="QNN156" s="4"/>
      <c r="QNO156" s="4"/>
      <c r="QNP156" s="4"/>
      <c r="QNQ156" s="4"/>
      <c r="QNR156" s="4"/>
      <c r="QNS156" s="4"/>
      <c r="QNT156" s="4"/>
      <c r="QNU156" s="4"/>
      <c r="QNV156" s="4"/>
      <c r="QNW156" s="4"/>
      <c r="QNX156" s="4"/>
      <c r="QNY156" s="4"/>
      <c r="QNZ156" s="4"/>
      <c r="QOA156" s="4"/>
      <c r="QOB156" s="4"/>
      <c r="QOC156" s="4"/>
      <c r="QOD156" s="4"/>
      <c r="QOE156" s="4"/>
      <c r="QOF156" s="4"/>
      <c r="QOG156" s="4"/>
      <c r="QOH156" s="4"/>
      <c r="QOI156" s="4"/>
      <c r="QOJ156" s="4"/>
      <c r="QOK156" s="4"/>
      <c r="QOL156" s="4"/>
      <c r="QOM156" s="4"/>
      <c r="QON156" s="4"/>
      <c r="QOO156" s="4"/>
      <c r="QOP156" s="4"/>
      <c r="QOQ156" s="4"/>
      <c r="QOR156" s="4"/>
      <c r="QOS156" s="4"/>
      <c r="QOT156" s="4"/>
      <c r="QOU156" s="4"/>
      <c r="QOV156" s="4"/>
      <c r="QOW156" s="4"/>
      <c r="QOX156" s="4"/>
      <c r="QOY156" s="4"/>
      <c r="QOZ156" s="4"/>
      <c r="QPA156" s="4"/>
      <c r="QPB156" s="4"/>
      <c r="QPC156" s="4"/>
      <c r="QPD156" s="4"/>
      <c r="QPE156" s="4"/>
      <c r="QPF156" s="4"/>
      <c r="QPG156" s="4"/>
      <c r="QPH156" s="4"/>
      <c r="QPI156" s="4"/>
      <c r="QPJ156" s="4"/>
      <c r="QPK156" s="4"/>
      <c r="QPL156" s="4"/>
      <c r="QPM156" s="4"/>
      <c r="QPN156" s="4"/>
      <c r="QPO156" s="4"/>
      <c r="QPP156" s="4"/>
      <c r="QPQ156" s="4"/>
      <c r="QPR156" s="4"/>
      <c r="QPS156" s="4"/>
      <c r="QPT156" s="4"/>
      <c r="QPU156" s="4"/>
      <c r="QPV156" s="4"/>
      <c r="QPW156" s="4"/>
      <c r="QPX156" s="4"/>
      <c r="QPY156" s="4"/>
      <c r="QPZ156" s="4"/>
      <c r="QQA156" s="4"/>
      <c r="QQB156" s="4"/>
      <c r="QQC156" s="4"/>
      <c r="QQD156" s="4"/>
      <c r="QQE156" s="4"/>
      <c r="QQF156" s="4"/>
      <c r="QQG156" s="4"/>
      <c r="QQH156" s="4"/>
      <c r="QQI156" s="4"/>
      <c r="QQJ156" s="4"/>
      <c r="QQK156" s="4"/>
      <c r="QQL156" s="4"/>
      <c r="QQM156" s="4"/>
      <c r="QQN156" s="4"/>
      <c r="QQO156" s="4"/>
      <c r="QQP156" s="4"/>
      <c r="QQQ156" s="4"/>
      <c r="QQR156" s="4"/>
      <c r="QQS156" s="4"/>
      <c r="QQT156" s="4"/>
      <c r="QQU156" s="4"/>
      <c r="QQV156" s="4"/>
      <c r="QQW156" s="4"/>
      <c r="QQX156" s="4"/>
      <c r="QQY156" s="4"/>
      <c r="QQZ156" s="4"/>
      <c r="QRA156" s="4"/>
      <c r="QRB156" s="4"/>
      <c r="QRC156" s="4"/>
      <c r="QRD156" s="4"/>
      <c r="QRE156" s="4"/>
      <c r="QRF156" s="4"/>
      <c r="QRG156" s="4"/>
      <c r="QRH156" s="4"/>
      <c r="QRI156" s="4"/>
      <c r="QRJ156" s="4"/>
      <c r="QRK156" s="4"/>
      <c r="QRL156" s="4"/>
      <c r="QRM156" s="4"/>
      <c r="QRN156" s="4"/>
      <c r="QRO156" s="4"/>
      <c r="QRP156" s="4"/>
      <c r="QRQ156" s="4"/>
      <c r="QRR156" s="4"/>
      <c r="QRS156" s="4"/>
      <c r="QRT156" s="4"/>
      <c r="QRU156" s="4"/>
      <c r="QRV156" s="4"/>
      <c r="QRW156" s="4"/>
      <c r="QRX156" s="4"/>
      <c r="QRY156" s="4"/>
      <c r="QRZ156" s="4"/>
      <c r="QSA156" s="4"/>
      <c r="QSB156" s="4"/>
      <c r="QSC156" s="4"/>
      <c r="QSD156" s="4"/>
      <c r="QSE156" s="4"/>
      <c r="QSF156" s="4"/>
      <c r="QSG156" s="4"/>
      <c r="QSH156" s="4"/>
      <c r="QSI156" s="4"/>
      <c r="QSJ156" s="4"/>
      <c r="QSK156" s="4"/>
      <c r="QSL156" s="4"/>
      <c r="QSM156" s="4"/>
      <c r="QSN156" s="4"/>
      <c r="QSO156" s="4"/>
      <c r="QSP156" s="4"/>
      <c r="QSQ156" s="4"/>
      <c r="QSR156" s="4"/>
      <c r="QSS156" s="4"/>
      <c r="QST156" s="4"/>
      <c r="QSU156" s="4"/>
      <c r="QSV156" s="4"/>
      <c r="QSW156" s="4"/>
      <c r="QSX156" s="4"/>
      <c r="QSY156" s="4"/>
      <c r="QSZ156" s="4"/>
      <c r="QTA156" s="4"/>
      <c r="QTB156" s="4"/>
      <c r="QTC156" s="4"/>
      <c r="QTD156" s="4"/>
      <c r="QTE156" s="4"/>
      <c r="QTF156" s="4"/>
      <c r="QTG156" s="4"/>
      <c r="QTH156" s="4"/>
      <c r="QTI156" s="4"/>
      <c r="QTJ156" s="4"/>
      <c r="QTK156" s="4"/>
      <c r="QTL156" s="4"/>
      <c r="QTM156" s="4"/>
      <c r="QTN156" s="4"/>
      <c r="QTO156" s="4"/>
      <c r="QTP156" s="4"/>
      <c r="QTQ156" s="4"/>
      <c r="QTR156" s="4"/>
      <c r="QTS156" s="4"/>
      <c r="QTT156" s="4"/>
      <c r="QTU156" s="4"/>
      <c r="QTV156" s="4"/>
      <c r="QTW156" s="4"/>
      <c r="QTX156" s="4"/>
      <c r="QTY156" s="4"/>
      <c r="QTZ156" s="4"/>
      <c r="QUA156" s="4"/>
      <c r="QUB156" s="4"/>
      <c r="QUC156" s="4"/>
      <c r="QUD156" s="4"/>
      <c r="QUE156" s="4"/>
      <c r="QUF156" s="4"/>
      <c r="QUG156" s="4"/>
      <c r="QUH156" s="4"/>
      <c r="QUI156" s="4"/>
      <c r="QUJ156" s="4"/>
      <c r="QUK156" s="4"/>
      <c r="QUL156" s="4"/>
      <c r="QUM156" s="4"/>
      <c r="QUN156" s="4"/>
      <c r="QUO156" s="4"/>
      <c r="QUP156" s="4"/>
      <c r="QUQ156" s="4"/>
      <c r="QUR156" s="4"/>
      <c r="QUS156" s="4"/>
      <c r="QUT156" s="4"/>
      <c r="QUU156" s="4"/>
      <c r="QUV156" s="4"/>
      <c r="QUW156" s="4"/>
      <c r="QUX156" s="4"/>
      <c r="QUY156" s="4"/>
      <c r="QUZ156" s="4"/>
      <c r="QVA156" s="4"/>
      <c r="QVB156" s="4"/>
      <c r="QVC156" s="4"/>
      <c r="QVD156" s="4"/>
      <c r="QVE156" s="4"/>
      <c r="QVF156" s="4"/>
      <c r="QVG156" s="4"/>
      <c r="QVH156" s="4"/>
      <c r="QVI156" s="4"/>
      <c r="QVJ156" s="4"/>
      <c r="QVK156" s="4"/>
      <c r="QVL156" s="4"/>
      <c r="QVM156" s="4"/>
      <c r="QVN156" s="4"/>
      <c r="QVO156" s="4"/>
      <c r="QVP156" s="4"/>
      <c r="QVQ156" s="4"/>
      <c r="QVR156" s="4"/>
      <c r="QVS156" s="4"/>
      <c r="QVT156" s="4"/>
      <c r="QVU156" s="4"/>
      <c r="QVV156" s="4"/>
      <c r="QVW156" s="4"/>
      <c r="QVX156" s="4"/>
      <c r="QVY156" s="4"/>
      <c r="QVZ156" s="4"/>
      <c r="QWA156" s="4"/>
      <c r="QWB156" s="4"/>
      <c r="QWC156" s="4"/>
      <c r="QWD156" s="4"/>
      <c r="QWE156" s="4"/>
      <c r="QWF156" s="4"/>
      <c r="QWG156" s="4"/>
      <c r="QWH156" s="4"/>
      <c r="QWI156" s="4"/>
      <c r="QWJ156" s="4"/>
      <c r="QWK156" s="4"/>
      <c r="QWL156" s="4"/>
      <c r="QWM156" s="4"/>
      <c r="QWN156" s="4"/>
      <c r="QWO156" s="4"/>
      <c r="QWP156" s="4"/>
      <c r="QWQ156" s="4"/>
      <c r="QWR156" s="4"/>
      <c r="QWS156" s="4"/>
      <c r="QWT156" s="4"/>
      <c r="QWU156" s="4"/>
      <c r="QWV156" s="4"/>
      <c r="QWW156" s="4"/>
      <c r="QWX156" s="4"/>
      <c r="QWY156" s="4"/>
      <c r="QWZ156" s="4"/>
      <c r="QXA156" s="4"/>
      <c r="QXB156" s="4"/>
      <c r="QXC156" s="4"/>
      <c r="QXD156" s="4"/>
      <c r="QXE156" s="4"/>
      <c r="QXF156" s="4"/>
      <c r="QXG156" s="4"/>
      <c r="QXH156" s="4"/>
      <c r="QXI156" s="4"/>
      <c r="QXJ156" s="4"/>
      <c r="QXK156" s="4"/>
      <c r="QXL156" s="4"/>
      <c r="QXM156" s="4"/>
      <c r="QXN156" s="4"/>
      <c r="QXO156" s="4"/>
      <c r="QXP156" s="4"/>
      <c r="QXQ156" s="4"/>
      <c r="QXR156" s="4"/>
      <c r="QXS156" s="4"/>
      <c r="QXT156" s="4"/>
      <c r="QXU156" s="4"/>
      <c r="QXV156" s="4"/>
      <c r="QXW156" s="4"/>
      <c r="QXX156" s="4"/>
      <c r="QXY156" s="4"/>
      <c r="QXZ156" s="4"/>
      <c r="QYA156" s="4"/>
      <c r="QYB156" s="4"/>
      <c r="QYC156" s="4"/>
      <c r="QYD156" s="4"/>
      <c r="QYE156" s="4"/>
      <c r="QYF156" s="4"/>
      <c r="QYG156" s="4"/>
      <c r="QYH156" s="4"/>
      <c r="QYI156" s="4"/>
      <c r="QYJ156" s="4"/>
      <c r="QYK156" s="4"/>
      <c r="QYL156" s="4"/>
      <c r="QYM156" s="4"/>
      <c r="QYN156" s="4"/>
      <c r="QYO156" s="4"/>
      <c r="QYP156" s="4"/>
      <c r="QYQ156" s="4"/>
      <c r="QYR156" s="4"/>
      <c r="QYS156" s="4"/>
      <c r="QYT156" s="4"/>
      <c r="QYU156" s="4"/>
      <c r="QYV156" s="4"/>
      <c r="QYW156" s="4"/>
      <c r="QYX156" s="4"/>
      <c r="QYY156" s="4"/>
      <c r="QYZ156" s="4"/>
      <c r="QZA156" s="4"/>
      <c r="QZB156" s="4"/>
      <c r="QZC156" s="4"/>
      <c r="QZD156" s="4"/>
      <c r="QZE156" s="4"/>
      <c r="QZF156" s="4"/>
      <c r="QZG156" s="4"/>
      <c r="QZH156" s="4"/>
      <c r="QZI156" s="4"/>
      <c r="QZJ156" s="4"/>
      <c r="QZK156" s="4"/>
      <c r="QZL156" s="4"/>
      <c r="QZM156" s="4"/>
      <c r="QZN156" s="4"/>
      <c r="QZO156" s="4"/>
      <c r="QZP156" s="4"/>
      <c r="QZQ156" s="4"/>
      <c r="QZR156" s="4"/>
      <c r="QZS156" s="4"/>
      <c r="QZT156" s="4"/>
      <c r="QZU156" s="4"/>
      <c r="QZV156" s="4"/>
      <c r="QZW156" s="4"/>
      <c r="QZX156" s="4"/>
      <c r="QZY156" s="4"/>
      <c r="QZZ156" s="4"/>
      <c r="RAA156" s="4"/>
      <c r="RAB156" s="4"/>
      <c r="RAC156" s="4"/>
      <c r="RAD156" s="4"/>
      <c r="RAE156" s="4"/>
      <c r="RAF156" s="4"/>
      <c r="RAG156" s="4"/>
      <c r="RAH156" s="4"/>
      <c r="RAI156" s="4"/>
      <c r="RAJ156" s="4"/>
      <c r="RAK156" s="4"/>
      <c r="RAL156" s="4"/>
      <c r="RAM156" s="4"/>
      <c r="RAN156" s="4"/>
      <c r="RAO156" s="4"/>
      <c r="RAP156" s="4"/>
      <c r="RAQ156" s="4"/>
      <c r="RAR156" s="4"/>
      <c r="RAS156" s="4"/>
      <c r="RAT156" s="4"/>
      <c r="RAU156" s="4"/>
      <c r="RAV156" s="4"/>
      <c r="RAW156" s="4"/>
      <c r="RAX156" s="4"/>
      <c r="RAY156" s="4"/>
      <c r="RAZ156" s="4"/>
      <c r="RBA156" s="4"/>
      <c r="RBB156" s="4"/>
      <c r="RBC156" s="4"/>
      <c r="RBD156" s="4"/>
      <c r="RBE156" s="4"/>
      <c r="RBF156" s="4"/>
      <c r="RBG156" s="4"/>
      <c r="RBH156" s="4"/>
      <c r="RBI156" s="4"/>
      <c r="RBJ156" s="4"/>
      <c r="RBK156" s="4"/>
      <c r="RBL156" s="4"/>
      <c r="RBM156" s="4"/>
      <c r="RBN156" s="4"/>
      <c r="RBO156" s="4"/>
      <c r="RBP156" s="4"/>
      <c r="RBQ156" s="4"/>
      <c r="RBR156" s="4"/>
      <c r="RBS156" s="4"/>
      <c r="RBT156" s="4"/>
      <c r="RBU156" s="4"/>
      <c r="RBV156" s="4"/>
      <c r="RBW156" s="4"/>
      <c r="RBX156" s="4"/>
      <c r="RBY156" s="4"/>
      <c r="RBZ156" s="4"/>
      <c r="RCA156" s="4"/>
      <c r="RCB156" s="4"/>
      <c r="RCC156" s="4"/>
      <c r="RCD156" s="4"/>
      <c r="RCE156" s="4"/>
      <c r="RCF156" s="4"/>
      <c r="RCG156" s="4"/>
      <c r="RCH156" s="4"/>
      <c r="RCI156" s="4"/>
      <c r="RCJ156" s="4"/>
      <c r="RCK156" s="4"/>
      <c r="RCL156" s="4"/>
      <c r="RCM156" s="4"/>
      <c r="RCN156" s="4"/>
      <c r="RCO156" s="4"/>
      <c r="RCP156" s="4"/>
      <c r="RCQ156" s="4"/>
      <c r="RCR156" s="4"/>
      <c r="RCS156" s="4"/>
      <c r="RCT156" s="4"/>
      <c r="RCU156" s="4"/>
      <c r="RCV156" s="4"/>
      <c r="RCW156" s="4"/>
      <c r="RCX156" s="4"/>
      <c r="RCY156" s="4"/>
      <c r="RCZ156" s="4"/>
      <c r="RDA156" s="4"/>
      <c r="RDB156" s="4"/>
      <c r="RDC156" s="4"/>
      <c r="RDD156" s="4"/>
      <c r="RDE156" s="4"/>
      <c r="RDF156" s="4"/>
      <c r="RDG156" s="4"/>
      <c r="RDH156" s="4"/>
      <c r="RDI156" s="4"/>
      <c r="RDJ156" s="4"/>
      <c r="RDK156" s="4"/>
      <c r="RDL156" s="4"/>
      <c r="RDM156" s="4"/>
      <c r="RDN156" s="4"/>
      <c r="RDO156" s="4"/>
      <c r="RDP156" s="4"/>
      <c r="RDQ156" s="4"/>
      <c r="RDR156" s="4"/>
      <c r="RDS156" s="4"/>
      <c r="RDT156" s="4"/>
      <c r="RDU156" s="4"/>
      <c r="RDV156" s="4"/>
      <c r="RDW156" s="4"/>
      <c r="RDX156" s="4"/>
      <c r="RDY156" s="4"/>
      <c r="RDZ156" s="4"/>
      <c r="REA156" s="4"/>
      <c r="REB156" s="4"/>
      <c r="REC156" s="4"/>
      <c r="RED156" s="4"/>
      <c r="REE156" s="4"/>
      <c r="REF156" s="4"/>
      <c r="REG156" s="4"/>
      <c r="REH156" s="4"/>
      <c r="REI156" s="4"/>
      <c r="REJ156" s="4"/>
      <c r="REK156" s="4"/>
      <c r="REL156" s="4"/>
      <c r="REM156" s="4"/>
      <c r="REN156" s="4"/>
      <c r="REO156" s="4"/>
      <c r="REP156" s="4"/>
      <c r="REQ156" s="4"/>
      <c r="RER156" s="4"/>
      <c r="RES156" s="4"/>
      <c r="RET156" s="4"/>
      <c r="REU156" s="4"/>
      <c r="REV156" s="4"/>
      <c r="REW156" s="4"/>
      <c r="REX156" s="4"/>
      <c r="REY156" s="4"/>
      <c r="REZ156" s="4"/>
      <c r="RFA156" s="4"/>
      <c r="RFB156" s="4"/>
      <c r="RFC156" s="4"/>
      <c r="RFD156" s="4"/>
      <c r="RFE156" s="4"/>
      <c r="RFF156" s="4"/>
      <c r="RFG156" s="4"/>
      <c r="RFH156" s="4"/>
      <c r="RFI156" s="4"/>
      <c r="RFJ156" s="4"/>
      <c r="RFK156" s="4"/>
      <c r="RFL156" s="4"/>
      <c r="RFM156" s="4"/>
      <c r="RFN156" s="4"/>
      <c r="RFO156" s="4"/>
      <c r="RFP156" s="4"/>
      <c r="RFQ156" s="4"/>
      <c r="RFR156" s="4"/>
      <c r="RFS156" s="4"/>
      <c r="RFT156" s="4"/>
      <c r="RFU156" s="4"/>
      <c r="RFV156" s="4"/>
      <c r="RFW156" s="4"/>
      <c r="RFX156" s="4"/>
      <c r="RFY156" s="4"/>
      <c r="RFZ156" s="4"/>
      <c r="RGA156" s="4"/>
      <c r="RGB156" s="4"/>
      <c r="RGC156" s="4"/>
      <c r="RGD156" s="4"/>
      <c r="RGE156" s="4"/>
      <c r="RGF156" s="4"/>
      <c r="RGG156" s="4"/>
      <c r="RGH156" s="4"/>
      <c r="RGI156" s="4"/>
      <c r="RGJ156" s="4"/>
      <c r="RGK156" s="4"/>
      <c r="RGL156" s="4"/>
      <c r="RGM156" s="4"/>
      <c r="RGN156" s="4"/>
      <c r="RGO156" s="4"/>
      <c r="RGP156" s="4"/>
      <c r="RGQ156" s="4"/>
      <c r="RGR156" s="4"/>
      <c r="RGS156" s="4"/>
      <c r="RGT156" s="4"/>
      <c r="RGU156" s="4"/>
      <c r="RGV156" s="4"/>
      <c r="RGW156" s="4"/>
      <c r="RGX156" s="4"/>
      <c r="RGY156" s="4"/>
      <c r="RGZ156" s="4"/>
      <c r="RHA156" s="4"/>
      <c r="RHB156" s="4"/>
      <c r="RHC156" s="4"/>
      <c r="RHD156" s="4"/>
      <c r="RHE156" s="4"/>
      <c r="RHF156" s="4"/>
      <c r="RHG156" s="4"/>
      <c r="RHH156" s="4"/>
      <c r="RHI156" s="4"/>
      <c r="RHJ156" s="4"/>
      <c r="RHK156" s="4"/>
      <c r="RHL156" s="4"/>
      <c r="RHM156" s="4"/>
      <c r="RHN156" s="4"/>
      <c r="RHO156" s="4"/>
      <c r="RHP156" s="4"/>
      <c r="RHQ156" s="4"/>
      <c r="RHR156" s="4"/>
      <c r="RHS156" s="4"/>
      <c r="RHT156" s="4"/>
      <c r="RHU156" s="4"/>
      <c r="RHV156" s="4"/>
      <c r="RHW156" s="4"/>
      <c r="RHX156" s="4"/>
      <c r="RHY156" s="4"/>
      <c r="RHZ156" s="4"/>
      <c r="RIA156" s="4"/>
      <c r="RIB156" s="4"/>
      <c r="RIC156" s="4"/>
      <c r="RID156" s="4"/>
      <c r="RIE156" s="4"/>
      <c r="RIF156" s="4"/>
      <c r="RIG156" s="4"/>
      <c r="RIH156" s="4"/>
      <c r="RII156" s="4"/>
      <c r="RIJ156" s="4"/>
      <c r="RIK156" s="4"/>
      <c r="RIL156" s="4"/>
      <c r="RIM156" s="4"/>
      <c r="RIN156" s="4"/>
      <c r="RIO156" s="4"/>
      <c r="RIP156" s="4"/>
      <c r="RIQ156" s="4"/>
      <c r="RIR156" s="4"/>
      <c r="RIS156" s="4"/>
      <c r="RIT156" s="4"/>
      <c r="RIU156" s="4"/>
      <c r="RIV156" s="4"/>
      <c r="RIW156" s="4"/>
      <c r="RIX156" s="4"/>
      <c r="RIY156" s="4"/>
      <c r="RIZ156" s="4"/>
      <c r="RJA156" s="4"/>
      <c r="RJB156" s="4"/>
      <c r="RJC156" s="4"/>
      <c r="RJD156" s="4"/>
      <c r="RJE156" s="4"/>
      <c r="RJF156" s="4"/>
      <c r="RJG156" s="4"/>
      <c r="RJH156" s="4"/>
      <c r="RJI156" s="4"/>
      <c r="RJJ156" s="4"/>
      <c r="RJK156" s="4"/>
      <c r="RJL156" s="4"/>
      <c r="RJM156" s="4"/>
      <c r="RJN156" s="4"/>
      <c r="RJO156" s="4"/>
      <c r="RJP156" s="4"/>
      <c r="RJQ156" s="4"/>
      <c r="RJR156" s="4"/>
      <c r="RJS156" s="4"/>
      <c r="RJT156" s="4"/>
      <c r="RJU156" s="4"/>
      <c r="RJV156" s="4"/>
      <c r="RJW156" s="4"/>
      <c r="RJX156" s="4"/>
      <c r="RJY156" s="4"/>
      <c r="RJZ156" s="4"/>
      <c r="RKA156" s="4"/>
      <c r="RKB156" s="4"/>
      <c r="RKC156" s="4"/>
      <c r="RKD156" s="4"/>
      <c r="RKE156" s="4"/>
      <c r="RKF156" s="4"/>
      <c r="RKG156" s="4"/>
      <c r="RKH156" s="4"/>
      <c r="RKI156" s="4"/>
      <c r="RKJ156" s="4"/>
      <c r="RKK156" s="4"/>
      <c r="RKL156" s="4"/>
      <c r="RKM156" s="4"/>
      <c r="RKN156" s="4"/>
      <c r="RKO156" s="4"/>
      <c r="RKP156" s="4"/>
      <c r="RKQ156" s="4"/>
      <c r="RKR156" s="4"/>
      <c r="RKS156" s="4"/>
      <c r="RKT156" s="4"/>
      <c r="RKU156" s="4"/>
      <c r="RKV156" s="4"/>
      <c r="RKW156" s="4"/>
      <c r="RKX156" s="4"/>
      <c r="RKY156" s="4"/>
      <c r="RKZ156" s="4"/>
      <c r="RLA156" s="4"/>
      <c r="RLB156" s="4"/>
      <c r="RLC156" s="4"/>
      <c r="RLD156" s="4"/>
      <c r="RLE156" s="4"/>
      <c r="RLF156" s="4"/>
      <c r="RLG156" s="4"/>
      <c r="RLH156" s="4"/>
      <c r="RLI156" s="4"/>
      <c r="RLJ156" s="4"/>
      <c r="RLK156" s="4"/>
      <c r="RLL156" s="4"/>
      <c r="RLM156" s="4"/>
      <c r="RLN156" s="4"/>
      <c r="RLO156" s="4"/>
      <c r="RLP156" s="4"/>
      <c r="RLQ156" s="4"/>
      <c r="RLR156" s="4"/>
      <c r="RLS156" s="4"/>
      <c r="RLT156" s="4"/>
      <c r="RLU156" s="4"/>
      <c r="RLV156" s="4"/>
      <c r="RLW156" s="4"/>
      <c r="RLX156" s="4"/>
      <c r="RLY156" s="4"/>
      <c r="RLZ156" s="4"/>
      <c r="RMA156" s="4"/>
      <c r="RMB156" s="4"/>
      <c r="RMC156" s="4"/>
      <c r="RMD156" s="4"/>
      <c r="RME156" s="4"/>
      <c r="RMF156" s="4"/>
      <c r="RMG156" s="4"/>
      <c r="RMH156" s="4"/>
      <c r="RMI156" s="4"/>
      <c r="RMJ156" s="4"/>
      <c r="RMK156" s="4"/>
      <c r="RML156" s="4"/>
      <c r="RMM156" s="4"/>
      <c r="RMN156" s="4"/>
      <c r="RMO156" s="4"/>
      <c r="RMP156" s="4"/>
      <c r="RMQ156" s="4"/>
      <c r="RMR156" s="4"/>
      <c r="RMS156" s="4"/>
      <c r="RMT156" s="4"/>
      <c r="RMU156" s="4"/>
      <c r="RMV156" s="4"/>
      <c r="RMW156" s="4"/>
      <c r="RMX156" s="4"/>
      <c r="RMY156" s="4"/>
      <c r="RMZ156" s="4"/>
      <c r="RNA156" s="4"/>
      <c r="RNB156" s="4"/>
      <c r="RNC156" s="4"/>
      <c r="RND156" s="4"/>
      <c r="RNE156" s="4"/>
      <c r="RNF156" s="4"/>
      <c r="RNG156" s="4"/>
      <c r="RNH156" s="4"/>
      <c r="RNI156" s="4"/>
      <c r="RNJ156" s="4"/>
      <c r="RNK156" s="4"/>
      <c r="RNL156" s="4"/>
      <c r="RNM156" s="4"/>
      <c r="RNN156" s="4"/>
      <c r="RNO156" s="4"/>
      <c r="RNP156" s="4"/>
      <c r="RNQ156" s="4"/>
      <c r="RNR156" s="4"/>
      <c r="RNS156" s="4"/>
      <c r="RNT156" s="4"/>
      <c r="RNU156" s="4"/>
      <c r="RNV156" s="4"/>
      <c r="RNW156" s="4"/>
      <c r="RNX156" s="4"/>
      <c r="RNY156" s="4"/>
      <c r="RNZ156" s="4"/>
      <c r="ROA156" s="4"/>
      <c r="ROB156" s="4"/>
      <c r="ROC156" s="4"/>
      <c r="ROD156" s="4"/>
      <c r="ROE156" s="4"/>
      <c r="ROF156" s="4"/>
      <c r="ROG156" s="4"/>
      <c r="ROH156" s="4"/>
      <c r="ROI156" s="4"/>
      <c r="ROJ156" s="4"/>
      <c r="ROK156" s="4"/>
      <c r="ROL156" s="4"/>
      <c r="ROM156" s="4"/>
      <c r="RON156" s="4"/>
      <c r="ROO156" s="4"/>
      <c r="ROP156" s="4"/>
      <c r="ROQ156" s="4"/>
      <c r="ROR156" s="4"/>
      <c r="ROS156" s="4"/>
      <c r="ROT156" s="4"/>
      <c r="ROU156" s="4"/>
      <c r="ROV156" s="4"/>
      <c r="ROW156" s="4"/>
      <c r="ROX156" s="4"/>
      <c r="ROY156" s="4"/>
      <c r="ROZ156" s="4"/>
      <c r="RPA156" s="4"/>
      <c r="RPB156" s="4"/>
      <c r="RPC156" s="4"/>
      <c r="RPD156" s="4"/>
      <c r="RPE156" s="4"/>
      <c r="RPF156" s="4"/>
      <c r="RPG156" s="4"/>
      <c r="RPH156" s="4"/>
      <c r="RPI156" s="4"/>
      <c r="RPJ156" s="4"/>
      <c r="RPK156" s="4"/>
      <c r="RPL156" s="4"/>
      <c r="RPM156" s="4"/>
      <c r="RPN156" s="4"/>
      <c r="RPO156" s="4"/>
      <c r="RPP156" s="4"/>
      <c r="RPQ156" s="4"/>
      <c r="RPR156" s="4"/>
      <c r="RPS156" s="4"/>
      <c r="RPT156" s="4"/>
      <c r="RPU156" s="4"/>
      <c r="RPV156" s="4"/>
      <c r="RPW156" s="4"/>
      <c r="RPX156" s="4"/>
      <c r="RPY156" s="4"/>
      <c r="RPZ156" s="4"/>
      <c r="RQA156" s="4"/>
      <c r="RQB156" s="4"/>
      <c r="RQC156" s="4"/>
      <c r="RQD156" s="4"/>
      <c r="RQE156" s="4"/>
      <c r="RQF156" s="4"/>
      <c r="RQG156" s="4"/>
      <c r="RQH156" s="4"/>
      <c r="RQI156" s="4"/>
      <c r="RQJ156" s="4"/>
      <c r="RQK156" s="4"/>
      <c r="RQL156" s="4"/>
      <c r="RQM156" s="4"/>
      <c r="RQN156" s="4"/>
      <c r="RQO156" s="4"/>
      <c r="RQP156" s="4"/>
      <c r="RQQ156" s="4"/>
      <c r="RQR156" s="4"/>
      <c r="RQS156" s="4"/>
      <c r="RQT156" s="4"/>
      <c r="RQU156" s="4"/>
      <c r="RQV156" s="4"/>
      <c r="RQW156" s="4"/>
      <c r="RQX156" s="4"/>
      <c r="RQY156" s="4"/>
      <c r="RQZ156" s="4"/>
      <c r="RRA156" s="4"/>
      <c r="RRB156" s="4"/>
      <c r="RRC156" s="4"/>
      <c r="RRD156" s="4"/>
      <c r="RRE156" s="4"/>
      <c r="RRF156" s="4"/>
      <c r="RRG156" s="4"/>
      <c r="RRH156" s="4"/>
      <c r="RRI156" s="4"/>
      <c r="RRJ156" s="4"/>
      <c r="RRK156" s="4"/>
      <c r="RRL156" s="4"/>
      <c r="RRM156" s="4"/>
      <c r="RRN156" s="4"/>
      <c r="RRO156" s="4"/>
      <c r="RRP156" s="4"/>
      <c r="RRQ156" s="4"/>
      <c r="RRR156" s="4"/>
      <c r="RRS156" s="4"/>
      <c r="RRT156" s="4"/>
      <c r="RRU156" s="4"/>
      <c r="RRV156" s="4"/>
      <c r="RRW156" s="4"/>
      <c r="RRX156" s="4"/>
      <c r="RRY156" s="4"/>
      <c r="RRZ156" s="4"/>
      <c r="RSA156" s="4"/>
      <c r="RSB156" s="4"/>
      <c r="RSC156" s="4"/>
      <c r="RSD156" s="4"/>
      <c r="RSE156" s="4"/>
      <c r="RSF156" s="4"/>
      <c r="RSG156" s="4"/>
      <c r="RSH156" s="4"/>
      <c r="RSI156" s="4"/>
      <c r="RSJ156" s="4"/>
      <c r="RSK156" s="4"/>
      <c r="RSL156" s="4"/>
      <c r="RSM156" s="4"/>
      <c r="RSN156" s="4"/>
      <c r="RSO156" s="4"/>
      <c r="RSP156" s="4"/>
      <c r="RSQ156" s="4"/>
      <c r="RSR156" s="4"/>
      <c r="RSS156" s="4"/>
      <c r="RST156" s="4"/>
      <c r="RSU156" s="4"/>
      <c r="RSV156" s="4"/>
      <c r="RSW156" s="4"/>
      <c r="RSX156" s="4"/>
      <c r="RSY156" s="4"/>
      <c r="RSZ156" s="4"/>
      <c r="RTA156" s="4"/>
      <c r="RTB156" s="4"/>
      <c r="RTC156" s="4"/>
      <c r="RTD156" s="4"/>
      <c r="RTE156" s="4"/>
      <c r="RTF156" s="4"/>
      <c r="RTG156" s="4"/>
      <c r="RTH156" s="4"/>
      <c r="RTI156" s="4"/>
      <c r="RTJ156" s="4"/>
      <c r="RTK156" s="4"/>
      <c r="RTL156" s="4"/>
      <c r="RTM156" s="4"/>
      <c r="RTN156" s="4"/>
      <c r="RTO156" s="4"/>
      <c r="RTP156" s="4"/>
      <c r="RTQ156" s="4"/>
      <c r="RTR156" s="4"/>
      <c r="RTS156" s="4"/>
      <c r="RTT156" s="4"/>
      <c r="RTU156" s="4"/>
      <c r="RTV156" s="4"/>
      <c r="RTW156" s="4"/>
      <c r="RTX156" s="4"/>
      <c r="RTY156" s="4"/>
      <c r="RTZ156" s="4"/>
      <c r="RUA156" s="4"/>
      <c r="RUB156" s="4"/>
      <c r="RUC156" s="4"/>
      <c r="RUD156" s="4"/>
      <c r="RUE156" s="4"/>
      <c r="RUF156" s="4"/>
      <c r="RUG156" s="4"/>
      <c r="RUH156" s="4"/>
      <c r="RUI156" s="4"/>
      <c r="RUJ156" s="4"/>
      <c r="RUK156" s="4"/>
      <c r="RUL156" s="4"/>
      <c r="RUM156" s="4"/>
      <c r="RUN156" s="4"/>
      <c r="RUO156" s="4"/>
      <c r="RUP156" s="4"/>
      <c r="RUQ156" s="4"/>
      <c r="RUR156" s="4"/>
      <c r="RUS156" s="4"/>
      <c r="RUT156" s="4"/>
      <c r="RUU156" s="4"/>
      <c r="RUV156" s="4"/>
      <c r="RUW156" s="4"/>
      <c r="RUX156" s="4"/>
      <c r="RUY156" s="4"/>
      <c r="RUZ156" s="4"/>
      <c r="RVA156" s="4"/>
      <c r="RVB156" s="4"/>
      <c r="RVC156" s="4"/>
      <c r="RVD156" s="4"/>
      <c r="RVE156" s="4"/>
      <c r="RVF156" s="4"/>
      <c r="RVG156" s="4"/>
      <c r="RVH156" s="4"/>
      <c r="RVI156" s="4"/>
      <c r="RVJ156" s="4"/>
      <c r="RVK156" s="4"/>
      <c r="RVL156" s="4"/>
      <c r="RVM156" s="4"/>
      <c r="RVN156" s="4"/>
      <c r="RVO156" s="4"/>
      <c r="RVP156" s="4"/>
      <c r="RVQ156" s="4"/>
      <c r="RVR156" s="4"/>
      <c r="RVS156" s="4"/>
      <c r="RVT156" s="4"/>
      <c r="RVU156" s="4"/>
      <c r="RVV156" s="4"/>
      <c r="RVW156" s="4"/>
      <c r="RVX156" s="4"/>
      <c r="RVY156" s="4"/>
      <c r="RVZ156" s="4"/>
      <c r="RWA156" s="4"/>
      <c r="RWB156" s="4"/>
      <c r="RWC156" s="4"/>
      <c r="RWD156" s="4"/>
      <c r="RWE156" s="4"/>
      <c r="RWF156" s="4"/>
      <c r="RWG156" s="4"/>
      <c r="RWH156" s="4"/>
      <c r="RWI156" s="4"/>
      <c r="RWJ156" s="4"/>
      <c r="RWK156" s="4"/>
      <c r="RWL156" s="4"/>
      <c r="RWM156" s="4"/>
      <c r="RWN156" s="4"/>
      <c r="RWO156" s="4"/>
      <c r="RWP156" s="4"/>
      <c r="RWQ156" s="4"/>
      <c r="RWR156" s="4"/>
      <c r="RWS156" s="4"/>
      <c r="RWT156" s="4"/>
      <c r="RWU156" s="4"/>
      <c r="RWV156" s="4"/>
      <c r="RWW156" s="4"/>
      <c r="RWX156" s="4"/>
      <c r="RWY156" s="4"/>
      <c r="RWZ156" s="4"/>
      <c r="RXA156" s="4"/>
      <c r="RXB156" s="4"/>
      <c r="RXC156" s="4"/>
      <c r="RXD156" s="4"/>
      <c r="RXE156" s="4"/>
      <c r="RXF156" s="4"/>
      <c r="RXG156" s="4"/>
      <c r="RXH156" s="4"/>
      <c r="RXI156" s="4"/>
      <c r="RXJ156" s="4"/>
      <c r="RXK156" s="4"/>
      <c r="RXL156" s="4"/>
      <c r="RXM156" s="4"/>
      <c r="RXN156" s="4"/>
      <c r="RXO156" s="4"/>
      <c r="RXP156" s="4"/>
      <c r="RXQ156" s="4"/>
      <c r="RXR156" s="4"/>
      <c r="RXS156" s="4"/>
      <c r="RXT156" s="4"/>
      <c r="RXU156" s="4"/>
      <c r="RXV156" s="4"/>
      <c r="RXW156" s="4"/>
      <c r="RXX156" s="4"/>
      <c r="RXY156" s="4"/>
      <c r="RXZ156" s="4"/>
      <c r="RYA156" s="4"/>
      <c r="RYB156" s="4"/>
      <c r="RYC156" s="4"/>
      <c r="RYD156" s="4"/>
      <c r="RYE156" s="4"/>
      <c r="RYF156" s="4"/>
      <c r="RYG156" s="4"/>
      <c r="RYH156" s="4"/>
      <c r="RYI156" s="4"/>
      <c r="RYJ156" s="4"/>
      <c r="RYK156" s="4"/>
      <c r="RYL156" s="4"/>
      <c r="RYM156" s="4"/>
      <c r="RYN156" s="4"/>
      <c r="RYO156" s="4"/>
      <c r="RYP156" s="4"/>
      <c r="RYQ156" s="4"/>
      <c r="RYR156" s="4"/>
      <c r="RYS156" s="4"/>
      <c r="RYT156" s="4"/>
      <c r="RYU156" s="4"/>
      <c r="RYV156" s="4"/>
      <c r="RYW156" s="4"/>
      <c r="RYX156" s="4"/>
      <c r="RYY156" s="4"/>
      <c r="RYZ156" s="4"/>
      <c r="RZA156" s="4"/>
      <c r="RZB156" s="4"/>
      <c r="RZC156" s="4"/>
      <c r="RZD156" s="4"/>
      <c r="RZE156" s="4"/>
      <c r="RZF156" s="4"/>
      <c r="RZG156" s="4"/>
      <c r="RZH156" s="4"/>
      <c r="RZI156" s="4"/>
      <c r="RZJ156" s="4"/>
      <c r="RZK156" s="4"/>
      <c r="RZL156" s="4"/>
      <c r="RZM156" s="4"/>
      <c r="RZN156" s="4"/>
      <c r="RZO156" s="4"/>
      <c r="RZP156" s="4"/>
      <c r="RZQ156" s="4"/>
      <c r="RZR156" s="4"/>
      <c r="RZS156" s="4"/>
      <c r="RZT156" s="4"/>
      <c r="RZU156" s="4"/>
      <c r="RZV156" s="4"/>
      <c r="RZW156" s="4"/>
      <c r="RZX156" s="4"/>
      <c r="RZY156" s="4"/>
      <c r="RZZ156" s="4"/>
      <c r="SAA156" s="4"/>
      <c r="SAB156" s="4"/>
      <c r="SAC156" s="4"/>
      <c r="SAD156" s="4"/>
      <c r="SAE156" s="4"/>
      <c r="SAF156" s="4"/>
      <c r="SAG156" s="4"/>
      <c r="SAH156" s="4"/>
      <c r="SAI156" s="4"/>
      <c r="SAJ156" s="4"/>
      <c r="SAK156" s="4"/>
      <c r="SAL156" s="4"/>
      <c r="SAM156" s="4"/>
      <c r="SAN156" s="4"/>
      <c r="SAO156" s="4"/>
      <c r="SAP156" s="4"/>
      <c r="SAQ156" s="4"/>
      <c r="SAR156" s="4"/>
      <c r="SAS156" s="4"/>
      <c r="SAT156" s="4"/>
      <c r="SAU156" s="4"/>
      <c r="SAV156" s="4"/>
      <c r="SAW156" s="4"/>
      <c r="SAX156" s="4"/>
      <c r="SAY156" s="4"/>
      <c r="SAZ156" s="4"/>
      <c r="SBA156" s="4"/>
      <c r="SBB156" s="4"/>
      <c r="SBC156" s="4"/>
      <c r="SBD156" s="4"/>
      <c r="SBE156" s="4"/>
      <c r="SBF156" s="4"/>
      <c r="SBG156" s="4"/>
      <c r="SBH156" s="4"/>
      <c r="SBI156" s="4"/>
      <c r="SBJ156" s="4"/>
      <c r="SBK156" s="4"/>
      <c r="SBL156" s="4"/>
      <c r="SBM156" s="4"/>
      <c r="SBN156" s="4"/>
      <c r="SBO156" s="4"/>
      <c r="SBP156" s="4"/>
      <c r="SBQ156" s="4"/>
      <c r="SBR156" s="4"/>
      <c r="SBS156" s="4"/>
      <c r="SBT156" s="4"/>
      <c r="SBU156" s="4"/>
      <c r="SBV156" s="4"/>
      <c r="SBW156" s="4"/>
      <c r="SBX156" s="4"/>
      <c r="SBY156" s="4"/>
      <c r="SBZ156" s="4"/>
      <c r="SCA156" s="4"/>
      <c r="SCB156" s="4"/>
      <c r="SCC156" s="4"/>
      <c r="SCD156" s="4"/>
      <c r="SCE156" s="4"/>
      <c r="SCF156" s="4"/>
      <c r="SCG156" s="4"/>
      <c r="SCH156" s="4"/>
      <c r="SCI156" s="4"/>
      <c r="SCJ156" s="4"/>
      <c r="SCK156" s="4"/>
      <c r="SCL156" s="4"/>
      <c r="SCM156" s="4"/>
      <c r="SCN156" s="4"/>
      <c r="SCO156" s="4"/>
      <c r="SCP156" s="4"/>
      <c r="SCQ156" s="4"/>
      <c r="SCR156" s="4"/>
      <c r="SCS156" s="4"/>
      <c r="SCT156" s="4"/>
      <c r="SCU156" s="4"/>
      <c r="SCV156" s="4"/>
      <c r="SCW156" s="4"/>
      <c r="SCX156" s="4"/>
      <c r="SCY156" s="4"/>
      <c r="SCZ156" s="4"/>
      <c r="SDA156" s="4"/>
      <c r="SDB156" s="4"/>
      <c r="SDC156" s="4"/>
      <c r="SDD156" s="4"/>
      <c r="SDE156" s="4"/>
      <c r="SDF156" s="4"/>
      <c r="SDG156" s="4"/>
      <c r="SDH156" s="4"/>
      <c r="SDI156" s="4"/>
      <c r="SDJ156" s="4"/>
      <c r="SDK156" s="4"/>
      <c r="SDL156" s="4"/>
      <c r="SDM156" s="4"/>
      <c r="SDN156" s="4"/>
      <c r="SDO156" s="4"/>
      <c r="SDP156" s="4"/>
      <c r="SDQ156" s="4"/>
      <c r="SDR156" s="4"/>
      <c r="SDS156" s="4"/>
      <c r="SDT156" s="4"/>
      <c r="SDU156" s="4"/>
      <c r="SDV156" s="4"/>
      <c r="SDW156" s="4"/>
      <c r="SDX156" s="4"/>
      <c r="SDY156" s="4"/>
      <c r="SDZ156" s="4"/>
      <c r="SEA156" s="4"/>
      <c r="SEB156" s="4"/>
      <c r="SEC156" s="4"/>
      <c r="SED156" s="4"/>
      <c r="SEE156" s="4"/>
      <c r="SEF156" s="4"/>
      <c r="SEG156" s="4"/>
      <c r="SEH156" s="4"/>
      <c r="SEI156" s="4"/>
      <c r="SEJ156" s="4"/>
      <c r="SEK156" s="4"/>
      <c r="SEL156" s="4"/>
      <c r="SEM156" s="4"/>
      <c r="SEN156" s="4"/>
      <c r="SEO156" s="4"/>
      <c r="SEP156" s="4"/>
      <c r="SEQ156" s="4"/>
      <c r="SER156" s="4"/>
      <c r="SES156" s="4"/>
      <c r="SET156" s="4"/>
      <c r="SEU156" s="4"/>
      <c r="SEV156" s="4"/>
      <c r="SEW156" s="4"/>
      <c r="SEX156" s="4"/>
      <c r="SEY156" s="4"/>
      <c r="SEZ156" s="4"/>
      <c r="SFA156" s="4"/>
      <c r="SFB156" s="4"/>
      <c r="SFC156" s="4"/>
      <c r="SFD156" s="4"/>
      <c r="SFE156" s="4"/>
      <c r="SFF156" s="4"/>
      <c r="SFG156" s="4"/>
      <c r="SFH156" s="4"/>
      <c r="SFI156" s="4"/>
      <c r="SFJ156" s="4"/>
      <c r="SFK156" s="4"/>
      <c r="SFL156" s="4"/>
      <c r="SFM156" s="4"/>
      <c r="SFN156" s="4"/>
      <c r="SFO156" s="4"/>
      <c r="SFP156" s="4"/>
      <c r="SFQ156" s="4"/>
      <c r="SFR156" s="4"/>
      <c r="SFS156" s="4"/>
      <c r="SFT156" s="4"/>
      <c r="SFU156" s="4"/>
      <c r="SFV156" s="4"/>
      <c r="SFW156" s="4"/>
      <c r="SFX156" s="4"/>
      <c r="SFY156" s="4"/>
      <c r="SFZ156" s="4"/>
      <c r="SGA156" s="4"/>
      <c r="SGB156" s="4"/>
      <c r="SGC156" s="4"/>
      <c r="SGD156" s="4"/>
      <c r="SGE156" s="4"/>
      <c r="SGF156" s="4"/>
      <c r="SGG156" s="4"/>
      <c r="SGH156" s="4"/>
      <c r="SGI156" s="4"/>
      <c r="SGJ156" s="4"/>
      <c r="SGK156" s="4"/>
      <c r="SGL156" s="4"/>
      <c r="SGM156" s="4"/>
      <c r="SGN156" s="4"/>
      <c r="SGO156" s="4"/>
      <c r="SGP156" s="4"/>
      <c r="SGQ156" s="4"/>
      <c r="SGR156" s="4"/>
      <c r="SGS156" s="4"/>
      <c r="SGT156" s="4"/>
      <c r="SGU156" s="4"/>
      <c r="SGV156" s="4"/>
      <c r="SGW156" s="4"/>
      <c r="SGX156" s="4"/>
      <c r="SGY156" s="4"/>
      <c r="SGZ156" s="4"/>
      <c r="SHA156" s="4"/>
      <c r="SHB156" s="4"/>
      <c r="SHC156" s="4"/>
      <c r="SHD156" s="4"/>
      <c r="SHE156" s="4"/>
      <c r="SHF156" s="4"/>
      <c r="SHG156" s="4"/>
      <c r="SHH156" s="4"/>
      <c r="SHI156" s="4"/>
      <c r="SHJ156" s="4"/>
      <c r="SHK156" s="4"/>
      <c r="SHL156" s="4"/>
      <c r="SHM156" s="4"/>
      <c r="SHN156" s="4"/>
      <c r="SHO156" s="4"/>
      <c r="SHP156" s="4"/>
      <c r="SHQ156" s="4"/>
      <c r="SHR156" s="4"/>
      <c r="SHS156" s="4"/>
      <c r="SHT156" s="4"/>
      <c r="SHU156" s="4"/>
      <c r="SHV156" s="4"/>
      <c r="SHW156" s="4"/>
      <c r="SHX156" s="4"/>
      <c r="SHY156" s="4"/>
      <c r="SHZ156" s="4"/>
      <c r="SIA156" s="4"/>
      <c r="SIB156" s="4"/>
      <c r="SIC156" s="4"/>
      <c r="SID156" s="4"/>
      <c r="SIE156" s="4"/>
      <c r="SIF156" s="4"/>
      <c r="SIG156" s="4"/>
      <c r="SIH156" s="4"/>
      <c r="SII156" s="4"/>
      <c r="SIJ156" s="4"/>
      <c r="SIK156" s="4"/>
      <c r="SIL156" s="4"/>
      <c r="SIM156" s="4"/>
      <c r="SIN156" s="4"/>
      <c r="SIO156" s="4"/>
      <c r="SIP156" s="4"/>
      <c r="SIQ156" s="4"/>
      <c r="SIR156" s="4"/>
      <c r="SIS156" s="4"/>
      <c r="SIT156" s="4"/>
      <c r="SIU156" s="4"/>
      <c r="SIV156" s="4"/>
      <c r="SIW156" s="4"/>
      <c r="SIX156" s="4"/>
      <c r="SIY156" s="4"/>
      <c r="SIZ156" s="4"/>
      <c r="SJA156" s="4"/>
      <c r="SJB156" s="4"/>
      <c r="SJC156" s="4"/>
      <c r="SJD156" s="4"/>
      <c r="SJE156" s="4"/>
      <c r="SJF156" s="4"/>
      <c r="SJG156" s="4"/>
      <c r="SJH156" s="4"/>
      <c r="SJI156" s="4"/>
      <c r="SJJ156" s="4"/>
      <c r="SJK156" s="4"/>
      <c r="SJL156" s="4"/>
      <c r="SJM156" s="4"/>
      <c r="SJN156" s="4"/>
      <c r="SJO156" s="4"/>
      <c r="SJP156" s="4"/>
      <c r="SJQ156" s="4"/>
      <c r="SJR156" s="4"/>
      <c r="SJS156" s="4"/>
      <c r="SJT156" s="4"/>
      <c r="SJU156" s="4"/>
      <c r="SJV156" s="4"/>
      <c r="SJW156" s="4"/>
      <c r="SJX156" s="4"/>
      <c r="SJY156" s="4"/>
      <c r="SJZ156" s="4"/>
      <c r="SKA156" s="4"/>
      <c r="SKB156" s="4"/>
      <c r="SKC156" s="4"/>
      <c r="SKD156" s="4"/>
      <c r="SKE156" s="4"/>
      <c r="SKF156" s="4"/>
      <c r="SKG156" s="4"/>
      <c r="SKH156" s="4"/>
      <c r="SKI156" s="4"/>
      <c r="SKJ156" s="4"/>
      <c r="SKK156" s="4"/>
      <c r="SKL156" s="4"/>
      <c r="SKM156" s="4"/>
      <c r="SKN156" s="4"/>
      <c r="SKO156" s="4"/>
      <c r="SKP156" s="4"/>
      <c r="SKQ156" s="4"/>
      <c r="SKR156" s="4"/>
      <c r="SKS156" s="4"/>
      <c r="SKT156" s="4"/>
      <c r="SKU156" s="4"/>
      <c r="SKV156" s="4"/>
      <c r="SKW156" s="4"/>
      <c r="SKX156" s="4"/>
      <c r="SKY156" s="4"/>
      <c r="SKZ156" s="4"/>
      <c r="SLA156" s="4"/>
      <c r="SLB156" s="4"/>
      <c r="SLC156" s="4"/>
      <c r="SLD156" s="4"/>
      <c r="SLE156" s="4"/>
      <c r="SLF156" s="4"/>
      <c r="SLG156" s="4"/>
      <c r="SLH156" s="4"/>
      <c r="SLI156" s="4"/>
      <c r="SLJ156" s="4"/>
      <c r="SLK156" s="4"/>
      <c r="SLL156" s="4"/>
      <c r="SLM156" s="4"/>
      <c r="SLN156" s="4"/>
      <c r="SLO156" s="4"/>
      <c r="SLP156" s="4"/>
      <c r="SLQ156" s="4"/>
      <c r="SLR156" s="4"/>
      <c r="SLS156" s="4"/>
      <c r="SLT156" s="4"/>
      <c r="SLU156" s="4"/>
      <c r="SLV156" s="4"/>
      <c r="SLW156" s="4"/>
      <c r="SLX156" s="4"/>
      <c r="SLY156" s="4"/>
      <c r="SLZ156" s="4"/>
      <c r="SMA156" s="4"/>
      <c r="SMB156" s="4"/>
      <c r="SMC156" s="4"/>
      <c r="SMD156" s="4"/>
      <c r="SME156" s="4"/>
      <c r="SMF156" s="4"/>
      <c r="SMG156" s="4"/>
      <c r="SMH156" s="4"/>
      <c r="SMI156" s="4"/>
      <c r="SMJ156" s="4"/>
      <c r="SMK156" s="4"/>
      <c r="SML156" s="4"/>
      <c r="SMM156" s="4"/>
      <c r="SMN156" s="4"/>
      <c r="SMO156" s="4"/>
      <c r="SMP156" s="4"/>
      <c r="SMQ156" s="4"/>
      <c r="SMR156" s="4"/>
      <c r="SMS156" s="4"/>
      <c r="SMT156" s="4"/>
      <c r="SMU156" s="4"/>
      <c r="SMV156" s="4"/>
      <c r="SMW156" s="4"/>
      <c r="SMX156" s="4"/>
      <c r="SMY156" s="4"/>
      <c r="SMZ156" s="4"/>
      <c r="SNA156" s="4"/>
      <c r="SNB156" s="4"/>
      <c r="SNC156" s="4"/>
      <c r="SND156" s="4"/>
      <c r="SNE156" s="4"/>
      <c r="SNF156" s="4"/>
      <c r="SNG156" s="4"/>
      <c r="SNH156" s="4"/>
      <c r="SNI156" s="4"/>
      <c r="SNJ156" s="4"/>
      <c r="SNK156" s="4"/>
      <c r="SNL156" s="4"/>
      <c r="SNM156" s="4"/>
      <c r="SNN156" s="4"/>
      <c r="SNO156" s="4"/>
      <c r="SNP156" s="4"/>
      <c r="SNQ156" s="4"/>
      <c r="SNR156" s="4"/>
      <c r="SNS156" s="4"/>
      <c r="SNT156" s="4"/>
      <c r="SNU156" s="4"/>
      <c r="SNV156" s="4"/>
      <c r="SNW156" s="4"/>
      <c r="SNX156" s="4"/>
      <c r="SNY156" s="4"/>
      <c r="SNZ156" s="4"/>
      <c r="SOA156" s="4"/>
      <c r="SOB156" s="4"/>
      <c r="SOC156" s="4"/>
      <c r="SOD156" s="4"/>
      <c r="SOE156" s="4"/>
      <c r="SOF156" s="4"/>
      <c r="SOG156" s="4"/>
      <c r="SOH156" s="4"/>
      <c r="SOI156" s="4"/>
      <c r="SOJ156" s="4"/>
      <c r="SOK156" s="4"/>
      <c r="SOL156" s="4"/>
      <c r="SOM156" s="4"/>
      <c r="SON156" s="4"/>
      <c r="SOO156" s="4"/>
      <c r="SOP156" s="4"/>
      <c r="SOQ156" s="4"/>
      <c r="SOR156" s="4"/>
      <c r="SOS156" s="4"/>
      <c r="SOT156" s="4"/>
      <c r="SOU156" s="4"/>
      <c r="SOV156" s="4"/>
      <c r="SOW156" s="4"/>
      <c r="SOX156" s="4"/>
      <c r="SOY156" s="4"/>
      <c r="SOZ156" s="4"/>
      <c r="SPA156" s="4"/>
      <c r="SPB156" s="4"/>
      <c r="SPC156" s="4"/>
      <c r="SPD156" s="4"/>
      <c r="SPE156" s="4"/>
      <c r="SPF156" s="4"/>
      <c r="SPG156" s="4"/>
      <c r="SPH156" s="4"/>
      <c r="SPI156" s="4"/>
      <c r="SPJ156" s="4"/>
      <c r="SPK156" s="4"/>
      <c r="SPL156" s="4"/>
      <c r="SPM156" s="4"/>
      <c r="SPN156" s="4"/>
      <c r="SPO156" s="4"/>
      <c r="SPP156" s="4"/>
      <c r="SPQ156" s="4"/>
      <c r="SPR156" s="4"/>
      <c r="SPS156" s="4"/>
      <c r="SPT156" s="4"/>
      <c r="SPU156" s="4"/>
      <c r="SPV156" s="4"/>
      <c r="SPW156" s="4"/>
      <c r="SPX156" s="4"/>
      <c r="SPY156" s="4"/>
      <c r="SPZ156" s="4"/>
      <c r="SQA156" s="4"/>
      <c r="SQB156" s="4"/>
      <c r="SQC156" s="4"/>
      <c r="SQD156" s="4"/>
      <c r="SQE156" s="4"/>
      <c r="SQF156" s="4"/>
      <c r="SQG156" s="4"/>
      <c r="SQH156" s="4"/>
      <c r="SQI156" s="4"/>
      <c r="SQJ156" s="4"/>
      <c r="SQK156" s="4"/>
      <c r="SQL156" s="4"/>
      <c r="SQM156" s="4"/>
      <c r="SQN156" s="4"/>
      <c r="SQO156" s="4"/>
      <c r="SQP156" s="4"/>
      <c r="SQQ156" s="4"/>
      <c r="SQR156" s="4"/>
      <c r="SQS156" s="4"/>
      <c r="SQT156" s="4"/>
      <c r="SQU156" s="4"/>
      <c r="SQV156" s="4"/>
      <c r="SQW156" s="4"/>
      <c r="SQX156" s="4"/>
      <c r="SQY156" s="4"/>
      <c r="SQZ156" s="4"/>
      <c r="SRA156" s="4"/>
      <c r="SRB156" s="4"/>
      <c r="SRC156" s="4"/>
      <c r="SRD156" s="4"/>
      <c r="SRE156" s="4"/>
      <c r="SRF156" s="4"/>
      <c r="SRG156" s="4"/>
      <c r="SRH156" s="4"/>
      <c r="SRI156" s="4"/>
      <c r="SRJ156" s="4"/>
      <c r="SRK156" s="4"/>
      <c r="SRL156" s="4"/>
      <c r="SRM156" s="4"/>
      <c r="SRN156" s="4"/>
      <c r="SRO156" s="4"/>
      <c r="SRP156" s="4"/>
      <c r="SRQ156" s="4"/>
      <c r="SRR156" s="4"/>
      <c r="SRS156" s="4"/>
      <c r="SRT156" s="4"/>
      <c r="SRU156" s="4"/>
      <c r="SRV156" s="4"/>
      <c r="SRW156" s="4"/>
      <c r="SRX156" s="4"/>
      <c r="SRY156" s="4"/>
      <c r="SRZ156" s="4"/>
      <c r="SSA156" s="4"/>
      <c r="SSB156" s="4"/>
      <c r="SSC156" s="4"/>
      <c r="SSD156" s="4"/>
      <c r="SSE156" s="4"/>
      <c r="SSF156" s="4"/>
      <c r="SSG156" s="4"/>
      <c r="SSH156" s="4"/>
      <c r="SSI156" s="4"/>
      <c r="SSJ156" s="4"/>
      <c r="SSK156" s="4"/>
      <c r="SSL156" s="4"/>
      <c r="SSM156" s="4"/>
      <c r="SSN156" s="4"/>
      <c r="SSO156" s="4"/>
      <c r="SSP156" s="4"/>
      <c r="SSQ156" s="4"/>
      <c r="SSR156" s="4"/>
      <c r="SSS156" s="4"/>
      <c r="SST156" s="4"/>
      <c r="SSU156" s="4"/>
      <c r="SSV156" s="4"/>
      <c r="SSW156" s="4"/>
      <c r="SSX156" s="4"/>
      <c r="SSY156" s="4"/>
      <c r="SSZ156" s="4"/>
      <c r="STA156" s="4"/>
      <c r="STB156" s="4"/>
      <c r="STC156" s="4"/>
      <c r="STD156" s="4"/>
      <c r="STE156" s="4"/>
      <c r="STF156" s="4"/>
      <c r="STG156" s="4"/>
      <c r="STH156" s="4"/>
      <c r="STI156" s="4"/>
      <c r="STJ156" s="4"/>
      <c r="STK156" s="4"/>
      <c r="STL156" s="4"/>
      <c r="STM156" s="4"/>
      <c r="STN156" s="4"/>
      <c r="STO156" s="4"/>
      <c r="STP156" s="4"/>
      <c r="STQ156" s="4"/>
      <c r="STR156" s="4"/>
      <c r="STS156" s="4"/>
      <c r="STT156" s="4"/>
      <c r="STU156" s="4"/>
      <c r="STV156" s="4"/>
      <c r="STW156" s="4"/>
      <c r="STX156" s="4"/>
      <c r="STY156" s="4"/>
      <c r="STZ156" s="4"/>
      <c r="SUA156" s="4"/>
      <c r="SUB156" s="4"/>
      <c r="SUC156" s="4"/>
      <c r="SUD156" s="4"/>
      <c r="SUE156" s="4"/>
      <c r="SUF156" s="4"/>
      <c r="SUG156" s="4"/>
      <c r="SUH156" s="4"/>
      <c r="SUI156" s="4"/>
      <c r="SUJ156" s="4"/>
      <c r="SUK156" s="4"/>
      <c r="SUL156" s="4"/>
      <c r="SUM156" s="4"/>
      <c r="SUN156" s="4"/>
      <c r="SUO156" s="4"/>
      <c r="SUP156" s="4"/>
      <c r="SUQ156" s="4"/>
      <c r="SUR156" s="4"/>
      <c r="SUS156" s="4"/>
      <c r="SUT156" s="4"/>
      <c r="SUU156" s="4"/>
      <c r="SUV156" s="4"/>
      <c r="SUW156" s="4"/>
      <c r="SUX156" s="4"/>
      <c r="SUY156" s="4"/>
      <c r="SUZ156" s="4"/>
      <c r="SVA156" s="4"/>
      <c r="SVB156" s="4"/>
      <c r="SVC156" s="4"/>
      <c r="SVD156" s="4"/>
      <c r="SVE156" s="4"/>
      <c r="SVF156" s="4"/>
      <c r="SVG156" s="4"/>
      <c r="SVH156" s="4"/>
      <c r="SVI156" s="4"/>
      <c r="SVJ156" s="4"/>
      <c r="SVK156" s="4"/>
      <c r="SVL156" s="4"/>
      <c r="SVM156" s="4"/>
      <c r="SVN156" s="4"/>
      <c r="SVO156" s="4"/>
      <c r="SVP156" s="4"/>
      <c r="SVQ156" s="4"/>
      <c r="SVR156" s="4"/>
      <c r="SVS156" s="4"/>
      <c r="SVT156" s="4"/>
      <c r="SVU156" s="4"/>
      <c r="SVV156" s="4"/>
      <c r="SVW156" s="4"/>
      <c r="SVX156" s="4"/>
      <c r="SVY156" s="4"/>
      <c r="SVZ156" s="4"/>
      <c r="SWA156" s="4"/>
      <c r="SWB156" s="4"/>
      <c r="SWC156" s="4"/>
      <c r="SWD156" s="4"/>
      <c r="SWE156" s="4"/>
      <c r="SWF156" s="4"/>
      <c r="SWG156" s="4"/>
      <c r="SWH156" s="4"/>
      <c r="SWI156" s="4"/>
      <c r="SWJ156" s="4"/>
      <c r="SWK156" s="4"/>
      <c r="SWL156" s="4"/>
      <c r="SWM156" s="4"/>
      <c r="SWN156" s="4"/>
      <c r="SWO156" s="4"/>
      <c r="SWP156" s="4"/>
      <c r="SWQ156" s="4"/>
      <c r="SWR156" s="4"/>
      <c r="SWS156" s="4"/>
      <c r="SWT156" s="4"/>
      <c r="SWU156" s="4"/>
      <c r="SWV156" s="4"/>
      <c r="SWW156" s="4"/>
      <c r="SWX156" s="4"/>
      <c r="SWY156" s="4"/>
      <c r="SWZ156" s="4"/>
      <c r="SXA156" s="4"/>
      <c r="SXB156" s="4"/>
      <c r="SXC156" s="4"/>
      <c r="SXD156" s="4"/>
      <c r="SXE156" s="4"/>
      <c r="SXF156" s="4"/>
      <c r="SXG156" s="4"/>
      <c r="SXH156" s="4"/>
      <c r="SXI156" s="4"/>
      <c r="SXJ156" s="4"/>
      <c r="SXK156" s="4"/>
      <c r="SXL156" s="4"/>
      <c r="SXM156" s="4"/>
      <c r="SXN156" s="4"/>
      <c r="SXO156" s="4"/>
      <c r="SXP156" s="4"/>
      <c r="SXQ156" s="4"/>
      <c r="SXR156" s="4"/>
      <c r="SXS156" s="4"/>
      <c r="SXT156" s="4"/>
      <c r="SXU156" s="4"/>
      <c r="SXV156" s="4"/>
      <c r="SXW156" s="4"/>
      <c r="SXX156" s="4"/>
      <c r="SXY156" s="4"/>
      <c r="SXZ156" s="4"/>
      <c r="SYA156" s="4"/>
      <c r="SYB156" s="4"/>
      <c r="SYC156" s="4"/>
      <c r="SYD156" s="4"/>
      <c r="SYE156" s="4"/>
      <c r="SYF156" s="4"/>
      <c r="SYG156" s="4"/>
      <c r="SYH156" s="4"/>
      <c r="SYI156" s="4"/>
      <c r="SYJ156" s="4"/>
      <c r="SYK156" s="4"/>
      <c r="SYL156" s="4"/>
      <c r="SYM156" s="4"/>
      <c r="SYN156" s="4"/>
      <c r="SYO156" s="4"/>
      <c r="SYP156" s="4"/>
      <c r="SYQ156" s="4"/>
      <c r="SYR156" s="4"/>
      <c r="SYS156" s="4"/>
      <c r="SYT156" s="4"/>
      <c r="SYU156" s="4"/>
      <c r="SYV156" s="4"/>
      <c r="SYW156" s="4"/>
      <c r="SYX156" s="4"/>
      <c r="SYY156" s="4"/>
      <c r="SYZ156" s="4"/>
      <c r="SZA156" s="4"/>
      <c r="SZB156" s="4"/>
      <c r="SZC156" s="4"/>
      <c r="SZD156" s="4"/>
      <c r="SZE156" s="4"/>
      <c r="SZF156" s="4"/>
      <c r="SZG156" s="4"/>
      <c r="SZH156" s="4"/>
      <c r="SZI156" s="4"/>
      <c r="SZJ156" s="4"/>
      <c r="SZK156" s="4"/>
      <c r="SZL156" s="4"/>
      <c r="SZM156" s="4"/>
      <c r="SZN156" s="4"/>
      <c r="SZO156" s="4"/>
      <c r="SZP156" s="4"/>
      <c r="SZQ156" s="4"/>
      <c r="SZR156" s="4"/>
      <c r="SZS156" s="4"/>
      <c r="SZT156" s="4"/>
      <c r="SZU156" s="4"/>
      <c r="SZV156" s="4"/>
      <c r="SZW156" s="4"/>
      <c r="SZX156" s="4"/>
      <c r="SZY156" s="4"/>
      <c r="SZZ156" s="4"/>
      <c r="TAA156" s="4"/>
      <c r="TAB156" s="4"/>
      <c r="TAC156" s="4"/>
      <c r="TAD156" s="4"/>
      <c r="TAE156" s="4"/>
      <c r="TAF156" s="4"/>
      <c r="TAG156" s="4"/>
      <c r="TAH156" s="4"/>
      <c r="TAI156" s="4"/>
      <c r="TAJ156" s="4"/>
      <c r="TAK156" s="4"/>
      <c r="TAL156" s="4"/>
      <c r="TAM156" s="4"/>
      <c r="TAN156" s="4"/>
      <c r="TAO156" s="4"/>
      <c r="TAP156" s="4"/>
      <c r="TAQ156" s="4"/>
      <c r="TAR156" s="4"/>
      <c r="TAS156" s="4"/>
      <c r="TAT156" s="4"/>
      <c r="TAU156" s="4"/>
      <c r="TAV156" s="4"/>
      <c r="TAW156" s="4"/>
      <c r="TAX156" s="4"/>
      <c r="TAY156" s="4"/>
      <c r="TAZ156" s="4"/>
      <c r="TBA156" s="4"/>
      <c r="TBB156" s="4"/>
      <c r="TBC156" s="4"/>
      <c r="TBD156" s="4"/>
      <c r="TBE156" s="4"/>
      <c r="TBF156" s="4"/>
      <c r="TBG156" s="4"/>
      <c r="TBH156" s="4"/>
      <c r="TBI156" s="4"/>
      <c r="TBJ156" s="4"/>
      <c r="TBK156" s="4"/>
      <c r="TBL156" s="4"/>
      <c r="TBM156" s="4"/>
      <c r="TBN156" s="4"/>
      <c r="TBO156" s="4"/>
      <c r="TBP156" s="4"/>
      <c r="TBQ156" s="4"/>
      <c r="TBR156" s="4"/>
      <c r="TBS156" s="4"/>
      <c r="TBT156" s="4"/>
      <c r="TBU156" s="4"/>
      <c r="TBV156" s="4"/>
      <c r="TBW156" s="4"/>
      <c r="TBX156" s="4"/>
      <c r="TBY156" s="4"/>
      <c r="TBZ156" s="4"/>
      <c r="TCA156" s="4"/>
      <c r="TCB156" s="4"/>
      <c r="TCC156" s="4"/>
      <c r="TCD156" s="4"/>
      <c r="TCE156" s="4"/>
      <c r="TCF156" s="4"/>
      <c r="TCG156" s="4"/>
      <c r="TCH156" s="4"/>
      <c r="TCI156" s="4"/>
      <c r="TCJ156" s="4"/>
      <c r="TCK156" s="4"/>
      <c r="TCL156" s="4"/>
      <c r="TCM156" s="4"/>
      <c r="TCN156" s="4"/>
      <c r="TCO156" s="4"/>
      <c r="TCP156" s="4"/>
      <c r="TCQ156" s="4"/>
      <c r="TCR156" s="4"/>
      <c r="TCS156" s="4"/>
      <c r="TCT156" s="4"/>
      <c r="TCU156" s="4"/>
      <c r="TCV156" s="4"/>
      <c r="TCW156" s="4"/>
      <c r="TCX156" s="4"/>
      <c r="TCY156" s="4"/>
      <c r="TCZ156" s="4"/>
      <c r="TDA156" s="4"/>
      <c r="TDB156" s="4"/>
      <c r="TDC156" s="4"/>
      <c r="TDD156" s="4"/>
      <c r="TDE156" s="4"/>
      <c r="TDF156" s="4"/>
      <c r="TDG156" s="4"/>
      <c r="TDH156" s="4"/>
      <c r="TDI156" s="4"/>
      <c r="TDJ156" s="4"/>
      <c r="TDK156" s="4"/>
      <c r="TDL156" s="4"/>
      <c r="TDM156" s="4"/>
      <c r="TDN156" s="4"/>
      <c r="TDO156" s="4"/>
      <c r="TDP156" s="4"/>
      <c r="TDQ156" s="4"/>
      <c r="TDR156" s="4"/>
      <c r="TDS156" s="4"/>
      <c r="TDT156" s="4"/>
      <c r="TDU156" s="4"/>
      <c r="TDV156" s="4"/>
      <c r="TDW156" s="4"/>
      <c r="TDX156" s="4"/>
      <c r="TDY156" s="4"/>
      <c r="TDZ156" s="4"/>
      <c r="TEA156" s="4"/>
      <c r="TEB156" s="4"/>
      <c r="TEC156" s="4"/>
      <c r="TED156" s="4"/>
      <c r="TEE156" s="4"/>
      <c r="TEF156" s="4"/>
      <c r="TEG156" s="4"/>
      <c r="TEH156" s="4"/>
      <c r="TEI156" s="4"/>
      <c r="TEJ156" s="4"/>
      <c r="TEK156" s="4"/>
      <c r="TEL156" s="4"/>
      <c r="TEM156" s="4"/>
      <c r="TEN156" s="4"/>
      <c r="TEO156" s="4"/>
      <c r="TEP156" s="4"/>
      <c r="TEQ156" s="4"/>
      <c r="TER156" s="4"/>
      <c r="TES156" s="4"/>
      <c r="TET156" s="4"/>
      <c r="TEU156" s="4"/>
      <c r="TEV156" s="4"/>
      <c r="TEW156" s="4"/>
      <c r="TEX156" s="4"/>
      <c r="TEY156" s="4"/>
      <c r="TEZ156" s="4"/>
      <c r="TFA156" s="4"/>
      <c r="TFB156" s="4"/>
      <c r="TFC156" s="4"/>
      <c r="TFD156" s="4"/>
      <c r="TFE156" s="4"/>
      <c r="TFF156" s="4"/>
      <c r="TFG156" s="4"/>
      <c r="TFH156" s="4"/>
      <c r="TFI156" s="4"/>
      <c r="TFJ156" s="4"/>
      <c r="TFK156" s="4"/>
      <c r="TFL156" s="4"/>
      <c r="TFM156" s="4"/>
      <c r="TFN156" s="4"/>
      <c r="TFO156" s="4"/>
      <c r="TFP156" s="4"/>
      <c r="TFQ156" s="4"/>
      <c r="TFR156" s="4"/>
      <c r="TFS156" s="4"/>
      <c r="TFT156" s="4"/>
      <c r="TFU156" s="4"/>
      <c r="TFV156" s="4"/>
      <c r="TFW156" s="4"/>
      <c r="TFX156" s="4"/>
      <c r="TFY156" s="4"/>
      <c r="TFZ156" s="4"/>
      <c r="TGA156" s="4"/>
      <c r="TGB156" s="4"/>
      <c r="TGC156" s="4"/>
      <c r="TGD156" s="4"/>
      <c r="TGE156" s="4"/>
      <c r="TGF156" s="4"/>
      <c r="TGG156" s="4"/>
      <c r="TGH156" s="4"/>
      <c r="TGI156" s="4"/>
      <c r="TGJ156" s="4"/>
      <c r="TGK156" s="4"/>
      <c r="TGL156" s="4"/>
      <c r="TGM156" s="4"/>
      <c r="TGN156" s="4"/>
      <c r="TGO156" s="4"/>
      <c r="TGP156" s="4"/>
      <c r="TGQ156" s="4"/>
      <c r="TGR156" s="4"/>
      <c r="TGS156" s="4"/>
      <c r="TGT156" s="4"/>
      <c r="TGU156" s="4"/>
      <c r="TGV156" s="4"/>
      <c r="TGW156" s="4"/>
      <c r="TGX156" s="4"/>
      <c r="TGY156" s="4"/>
      <c r="TGZ156" s="4"/>
      <c r="THA156" s="4"/>
      <c r="THB156" s="4"/>
      <c r="THC156" s="4"/>
      <c r="THD156" s="4"/>
      <c r="THE156" s="4"/>
      <c r="THF156" s="4"/>
      <c r="THG156" s="4"/>
      <c r="THH156" s="4"/>
      <c r="THI156" s="4"/>
      <c r="THJ156" s="4"/>
      <c r="THK156" s="4"/>
      <c r="THL156" s="4"/>
      <c r="THM156" s="4"/>
      <c r="THN156" s="4"/>
      <c r="THO156" s="4"/>
      <c r="THP156" s="4"/>
      <c r="THQ156" s="4"/>
      <c r="THR156" s="4"/>
      <c r="THS156" s="4"/>
      <c r="THT156" s="4"/>
      <c r="THU156" s="4"/>
      <c r="THV156" s="4"/>
      <c r="THW156" s="4"/>
      <c r="THX156" s="4"/>
      <c r="THY156" s="4"/>
      <c r="THZ156" s="4"/>
      <c r="TIA156" s="4"/>
      <c r="TIB156" s="4"/>
      <c r="TIC156" s="4"/>
      <c r="TID156" s="4"/>
      <c r="TIE156" s="4"/>
      <c r="TIF156" s="4"/>
      <c r="TIG156" s="4"/>
      <c r="TIH156" s="4"/>
      <c r="TII156" s="4"/>
      <c r="TIJ156" s="4"/>
      <c r="TIK156" s="4"/>
      <c r="TIL156" s="4"/>
      <c r="TIM156" s="4"/>
      <c r="TIN156" s="4"/>
      <c r="TIO156" s="4"/>
      <c r="TIP156" s="4"/>
      <c r="TIQ156" s="4"/>
      <c r="TIR156" s="4"/>
      <c r="TIS156" s="4"/>
      <c r="TIT156" s="4"/>
      <c r="TIU156" s="4"/>
      <c r="TIV156" s="4"/>
      <c r="TIW156" s="4"/>
      <c r="TIX156" s="4"/>
      <c r="TIY156" s="4"/>
      <c r="TIZ156" s="4"/>
      <c r="TJA156" s="4"/>
      <c r="TJB156" s="4"/>
      <c r="TJC156" s="4"/>
      <c r="TJD156" s="4"/>
      <c r="TJE156" s="4"/>
      <c r="TJF156" s="4"/>
      <c r="TJG156" s="4"/>
      <c r="TJH156" s="4"/>
      <c r="TJI156" s="4"/>
      <c r="TJJ156" s="4"/>
      <c r="TJK156" s="4"/>
      <c r="TJL156" s="4"/>
      <c r="TJM156" s="4"/>
      <c r="TJN156" s="4"/>
      <c r="TJO156" s="4"/>
      <c r="TJP156" s="4"/>
      <c r="TJQ156" s="4"/>
      <c r="TJR156" s="4"/>
      <c r="TJS156" s="4"/>
      <c r="TJT156" s="4"/>
      <c r="TJU156" s="4"/>
      <c r="TJV156" s="4"/>
      <c r="TJW156" s="4"/>
      <c r="TJX156" s="4"/>
      <c r="TJY156" s="4"/>
      <c r="TJZ156" s="4"/>
      <c r="TKA156" s="4"/>
      <c r="TKB156" s="4"/>
      <c r="TKC156" s="4"/>
      <c r="TKD156" s="4"/>
      <c r="TKE156" s="4"/>
      <c r="TKF156" s="4"/>
      <c r="TKG156" s="4"/>
      <c r="TKH156" s="4"/>
      <c r="TKI156" s="4"/>
      <c r="TKJ156" s="4"/>
      <c r="TKK156" s="4"/>
      <c r="TKL156" s="4"/>
      <c r="TKM156" s="4"/>
      <c r="TKN156" s="4"/>
      <c r="TKO156" s="4"/>
      <c r="TKP156" s="4"/>
      <c r="TKQ156" s="4"/>
      <c r="TKR156" s="4"/>
      <c r="TKS156" s="4"/>
      <c r="TKT156" s="4"/>
      <c r="TKU156" s="4"/>
      <c r="TKV156" s="4"/>
      <c r="TKW156" s="4"/>
      <c r="TKX156" s="4"/>
      <c r="TKY156" s="4"/>
      <c r="TKZ156" s="4"/>
      <c r="TLA156" s="4"/>
      <c r="TLB156" s="4"/>
      <c r="TLC156" s="4"/>
      <c r="TLD156" s="4"/>
      <c r="TLE156" s="4"/>
      <c r="TLF156" s="4"/>
      <c r="TLG156" s="4"/>
      <c r="TLH156" s="4"/>
      <c r="TLI156" s="4"/>
      <c r="TLJ156" s="4"/>
      <c r="TLK156" s="4"/>
      <c r="TLL156" s="4"/>
      <c r="TLM156" s="4"/>
      <c r="TLN156" s="4"/>
      <c r="TLO156" s="4"/>
      <c r="TLP156" s="4"/>
      <c r="TLQ156" s="4"/>
      <c r="TLR156" s="4"/>
      <c r="TLS156" s="4"/>
      <c r="TLT156" s="4"/>
      <c r="TLU156" s="4"/>
      <c r="TLV156" s="4"/>
      <c r="TLW156" s="4"/>
      <c r="TLX156" s="4"/>
      <c r="TLY156" s="4"/>
      <c r="TLZ156" s="4"/>
      <c r="TMA156" s="4"/>
      <c r="TMB156" s="4"/>
      <c r="TMC156" s="4"/>
      <c r="TMD156" s="4"/>
      <c r="TME156" s="4"/>
      <c r="TMF156" s="4"/>
      <c r="TMG156" s="4"/>
      <c r="TMH156" s="4"/>
      <c r="TMI156" s="4"/>
      <c r="TMJ156" s="4"/>
      <c r="TMK156" s="4"/>
      <c r="TML156" s="4"/>
      <c r="TMM156" s="4"/>
      <c r="TMN156" s="4"/>
      <c r="TMO156" s="4"/>
      <c r="TMP156" s="4"/>
      <c r="TMQ156" s="4"/>
      <c r="TMR156" s="4"/>
      <c r="TMS156" s="4"/>
      <c r="TMT156" s="4"/>
      <c r="TMU156" s="4"/>
      <c r="TMV156" s="4"/>
      <c r="TMW156" s="4"/>
      <c r="TMX156" s="4"/>
      <c r="TMY156" s="4"/>
      <c r="TMZ156" s="4"/>
      <c r="TNA156" s="4"/>
      <c r="TNB156" s="4"/>
      <c r="TNC156" s="4"/>
      <c r="TND156" s="4"/>
      <c r="TNE156" s="4"/>
      <c r="TNF156" s="4"/>
      <c r="TNG156" s="4"/>
      <c r="TNH156" s="4"/>
      <c r="TNI156" s="4"/>
      <c r="TNJ156" s="4"/>
      <c r="TNK156" s="4"/>
      <c r="TNL156" s="4"/>
      <c r="TNM156" s="4"/>
      <c r="TNN156" s="4"/>
      <c r="TNO156" s="4"/>
      <c r="TNP156" s="4"/>
      <c r="TNQ156" s="4"/>
      <c r="TNR156" s="4"/>
      <c r="TNS156" s="4"/>
      <c r="TNT156" s="4"/>
      <c r="TNU156" s="4"/>
      <c r="TNV156" s="4"/>
      <c r="TNW156" s="4"/>
      <c r="TNX156" s="4"/>
      <c r="TNY156" s="4"/>
      <c r="TNZ156" s="4"/>
      <c r="TOA156" s="4"/>
      <c r="TOB156" s="4"/>
      <c r="TOC156" s="4"/>
      <c r="TOD156" s="4"/>
      <c r="TOE156" s="4"/>
      <c r="TOF156" s="4"/>
      <c r="TOG156" s="4"/>
      <c r="TOH156" s="4"/>
      <c r="TOI156" s="4"/>
      <c r="TOJ156" s="4"/>
      <c r="TOK156" s="4"/>
      <c r="TOL156" s="4"/>
      <c r="TOM156" s="4"/>
      <c r="TON156" s="4"/>
      <c r="TOO156" s="4"/>
      <c r="TOP156" s="4"/>
      <c r="TOQ156" s="4"/>
      <c r="TOR156" s="4"/>
      <c r="TOS156" s="4"/>
      <c r="TOT156" s="4"/>
      <c r="TOU156" s="4"/>
      <c r="TOV156" s="4"/>
      <c r="TOW156" s="4"/>
      <c r="TOX156" s="4"/>
      <c r="TOY156" s="4"/>
      <c r="TOZ156" s="4"/>
      <c r="TPA156" s="4"/>
      <c r="TPB156" s="4"/>
      <c r="TPC156" s="4"/>
      <c r="TPD156" s="4"/>
      <c r="TPE156" s="4"/>
      <c r="TPF156" s="4"/>
      <c r="TPG156" s="4"/>
      <c r="TPH156" s="4"/>
      <c r="TPI156" s="4"/>
      <c r="TPJ156" s="4"/>
      <c r="TPK156" s="4"/>
      <c r="TPL156" s="4"/>
      <c r="TPM156" s="4"/>
      <c r="TPN156" s="4"/>
      <c r="TPO156" s="4"/>
      <c r="TPP156" s="4"/>
      <c r="TPQ156" s="4"/>
      <c r="TPR156" s="4"/>
      <c r="TPS156" s="4"/>
      <c r="TPT156" s="4"/>
      <c r="TPU156" s="4"/>
      <c r="TPV156" s="4"/>
      <c r="TPW156" s="4"/>
      <c r="TPX156" s="4"/>
      <c r="TPY156" s="4"/>
      <c r="TPZ156" s="4"/>
      <c r="TQA156" s="4"/>
      <c r="TQB156" s="4"/>
      <c r="TQC156" s="4"/>
      <c r="TQD156" s="4"/>
      <c r="TQE156" s="4"/>
      <c r="TQF156" s="4"/>
      <c r="TQG156" s="4"/>
      <c r="TQH156" s="4"/>
      <c r="TQI156" s="4"/>
      <c r="TQJ156" s="4"/>
      <c r="TQK156" s="4"/>
      <c r="TQL156" s="4"/>
      <c r="TQM156" s="4"/>
      <c r="TQN156" s="4"/>
      <c r="TQO156" s="4"/>
      <c r="TQP156" s="4"/>
      <c r="TQQ156" s="4"/>
      <c r="TQR156" s="4"/>
      <c r="TQS156" s="4"/>
      <c r="TQT156" s="4"/>
      <c r="TQU156" s="4"/>
      <c r="TQV156" s="4"/>
      <c r="TQW156" s="4"/>
      <c r="TQX156" s="4"/>
      <c r="TQY156" s="4"/>
      <c r="TQZ156" s="4"/>
      <c r="TRA156" s="4"/>
      <c r="TRB156" s="4"/>
      <c r="TRC156" s="4"/>
      <c r="TRD156" s="4"/>
      <c r="TRE156" s="4"/>
      <c r="TRF156" s="4"/>
      <c r="TRG156" s="4"/>
      <c r="TRH156" s="4"/>
      <c r="TRI156" s="4"/>
      <c r="TRJ156" s="4"/>
      <c r="TRK156" s="4"/>
      <c r="TRL156" s="4"/>
      <c r="TRM156" s="4"/>
      <c r="TRN156" s="4"/>
      <c r="TRO156" s="4"/>
      <c r="TRP156" s="4"/>
      <c r="TRQ156" s="4"/>
      <c r="TRR156" s="4"/>
      <c r="TRS156" s="4"/>
      <c r="TRT156" s="4"/>
      <c r="TRU156" s="4"/>
      <c r="TRV156" s="4"/>
      <c r="TRW156" s="4"/>
      <c r="TRX156" s="4"/>
      <c r="TRY156" s="4"/>
      <c r="TRZ156" s="4"/>
      <c r="TSA156" s="4"/>
      <c r="TSB156" s="4"/>
      <c r="TSC156" s="4"/>
      <c r="TSD156" s="4"/>
      <c r="TSE156" s="4"/>
      <c r="TSF156" s="4"/>
      <c r="TSG156" s="4"/>
      <c r="TSH156" s="4"/>
      <c r="TSI156" s="4"/>
      <c r="TSJ156" s="4"/>
      <c r="TSK156" s="4"/>
      <c r="TSL156" s="4"/>
      <c r="TSM156" s="4"/>
      <c r="TSN156" s="4"/>
      <c r="TSO156" s="4"/>
      <c r="TSP156" s="4"/>
      <c r="TSQ156" s="4"/>
      <c r="TSR156" s="4"/>
      <c r="TSS156" s="4"/>
      <c r="TST156" s="4"/>
      <c r="TSU156" s="4"/>
      <c r="TSV156" s="4"/>
      <c r="TSW156" s="4"/>
      <c r="TSX156" s="4"/>
      <c r="TSY156" s="4"/>
      <c r="TSZ156" s="4"/>
      <c r="TTA156" s="4"/>
      <c r="TTB156" s="4"/>
      <c r="TTC156" s="4"/>
      <c r="TTD156" s="4"/>
      <c r="TTE156" s="4"/>
      <c r="TTF156" s="4"/>
      <c r="TTG156" s="4"/>
      <c r="TTH156" s="4"/>
      <c r="TTI156" s="4"/>
      <c r="TTJ156" s="4"/>
      <c r="TTK156" s="4"/>
      <c r="TTL156" s="4"/>
      <c r="TTM156" s="4"/>
      <c r="TTN156" s="4"/>
      <c r="TTO156" s="4"/>
      <c r="TTP156" s="4"/>
      <c r="TTQ156" s="4"/>
      <c r="TTR156" s="4"/>
      <c r="TTS156" s="4"/>
      <c r="TTT156" s="4"/>
      <c r="TTU156" s="4"/>
      <c r="TTV156" s="4"/>
      <c r="TTW156" s="4"/>
      <c r="TTX156" s="4"/>
      <c r="TTY156" s="4"/>
      <c r="TTZ156" s="4"/>
      <c r="TUA156" s="4"/>
      <c r="TUB156" s="4"/>
      <c r="TUC156" s="4"/>
      <c r="TUD156" s="4"/>
      <c r="TUE156" s="4"/>
      <c r="TUF156" s="4"/>
      <c r="TUG156" s="4"/>
      <c r="TUH156" s="4"/>
      <c r="TUI156" s="4"/>
      <c r="TUJ156" s="4"/>
      <c r="TUK156" s="4"/>
      <c r="TUL156" s="4"/>
      <c r="TUM156" s="4"/>
      <c r="TUN156" s="4"/>
      <c r="TUO156" s="4"/>
      <c r="TUP156" s="4"/>
      <c r="TUQ156" s="4"/>
      <c r="TUR156" s="4"/>
      <c r="TUS156" s="4"/>
      <c r="TUT156" s="4"/>
      <c r="TUU156" s="4"/>
      <c r="TUV156" s="4"/>
      <c r="TUW156" s="4"/>
      <c r="TUX156" s="4"/>
      <c r="TUY156" s="4"/>
      <c r="TUZ156" s="4"/>
      <c r="TVA156" s="4"/>
      <c r="TVB156" s="4"/>
      <c r="TVC156" s="4"/>
      <c r="TVD156" s="4"/>
      <c r="TVE156" s="4"/>
      <c r="TVF156" s="4"/>
      <c r="TVG156" s="4"/>
      <c r="TVH156" s="4"/>
      <c r="TVI156" s="4"/>
      <c r="TVJ156" s="4"/>
      <c r="TVK156" s="4"/>
      <c r="TVL156" s="4"/>
      <c r="TVM156" s="4"/>
      <c r="TVN156" s="4"/>
      <c r="TVO156" s="4"/>
      <c r="TVP156" s="4"/>
      <c r="TVQ156" s="4"/>
      <c r="TVR156" s="4"/>
      <c r="TVS156" s="4"/>
      <c r="TVT156" s="4"/>
      <c r="TVU156" s="4"/>
      <c r="TVV156" s="4"/>
      <c r="TVW156" s="4"/>
      <c r="TVX156" s="4"/>
      <c r="TVY156" s="4"/>
      <c r="TVZ156" s="4"/>
      <c r="TWA156" s="4"/>
      <c r="TWB156" s="4"/>
      <c r="TWC156" s="4"/>
      <c r="TWD156" s="4"/>
      <c r="TWE156" s="4"/>
      <c r="TWF156" s="4"/>
      <c r="TWG156" s="4"/>
      <c r="TWH156" s="4"/>
      <c r="TWI156" s="4"/>
      <c r="TWJ156" s="4"/>
      <c r="TWK156" s="4"/>
      <c r="TWL156" s="4"/>
      <c r="TWM156" s="4"/>
      <c r="TWN156" s="4"/>
      <c r="TWO156" s="4"/>
      <c r="TWP156" s="4"/>
      <c r="TWQ156" s="4"/>
      <c r="TWR156" s="4"/>
      <c r="TWS156" s="4"/>
      <c r="TWT156" s="4"/>
      <c r="TWU156" s="4"/>
      <c r="TWV156" s="4"/>
      <c r="TWW156" s="4"/>
      <c r="TWX156" s="4"/>
      <c r="TWY156" s="4"/>
      <c r="TWZ156" s="4"/>
      <c r="TXA156" s="4"/>
      <c r="TXB156" s="4"/>
      <c r="TXC156" s="4"/>
      <c r="TXD156" s="4"/>
      <c r="TXE156" s="4"/>
      <c r="TXF156" s="4"/>
      <c r="TXG156" s="4"/>
      <c r="TXH156" s="4"/>
      <c r="TXI156" s="4"/>
      <c r="TXJ156" s="4"/>
      <c r="TXK156" s="4"/>
      <c r="TXL156" s="4"/>
      <c r="TXM156" s="4"/>
      <c r="TXN156" s="4"/>
      <c r="TXO156" s="4"/>
      <c r="TXP156" s="4"/>
      <c r="TXQ156" s="4"/>
      <c r="TXR156" s="4"/>
      <c r="TXS156" s="4"/>
      <c r="TXT156" s="4"/>
      <c r="TXU156" s="4"/>
      <c r="TXV156" s="4"/>
      <c r="TXW156" s="4"/>
      <c r="TXX156" s="4"/>
      <c r="TXY156" s="4"/>
      <c r="TXZ156" s="4"/>
      <c r="TYA156" s="4"/>
      <c r="TYB156" s="4"/>
      <c r="TYC156" s="4"/>
      <c r="TYD156" s="4"/>
      <c r="TYE156" s="4"/>
      <c r="TYF156" s="4"/>
      <c r="TYG156" s="4"/>
      <c r="TYH156" s="4"/>
      <c r="TYI156" s="4"/>
      <c r="TYJ156" s="4"/>
      <c r="TYK156" s="4"/>
      <c r="TYL156" s="4"/>
      <c r="TYM156" s="4"/>
      <c r="TYN156" s="4"/>
      <c r="TYO156" s="4"/>
      <c r="TYP156" s="4"/>
      <c r="TYQ156" s="4"/>
      <c r="TYR156" s="4"/>
      <c r="TYS156" s="4"/>
      <c r="TYT156" s="4"/>
      <c r="TYU156" s="4"/>
      <c r="TYV156" s="4"/>
      <c r="TYW156" s="4"/>
      <c r="TYX156" s="4"/>
      <c r="TYY156" s="4"/>
      <c r="TYZ156" s="4"/>
      <c r="TZA156" s="4"/>
      <c r="TZB156" s="4"/>
      <c r="TZC156" s="4"/>
      <c r="TZD156" s="4"/>
      <c r="TZE156" s="4"/>
      <c r="TZF156" s="4"/>
      <c r="TZG156" s="4"/>
      <c r="TZH156" s="4"/>
      <c r="TZI156" s="4"/>
      <c r="TZJ156" s="4"/>
      <c r="TZK156" s="4"/>
      <c r="TZL156" s="4"/>
      <c r="TZM156" s="4"/>
      <c r="TZN156" s="4"/>
      <c r="TZO156" s="4"/>
      <c r="TZP156" s="4"/>
      <c r="TZQ156" s="4"/>
      <c r="TZR156" s="4"/>
      <c r="TZS156" s="4"/>
      <c r="TZT156" s="4"/>
      <c r="TZU156" s="4"/>
      <c r="TZV156" s="4"/>
      <c r="TZW156" s="4"/>
      <c r="TZX156" s="4"/>
      <c r="TZY156" s="4"/>
      <c r="TZZ156" s="4"/>
      <c r="UAA156" s="4"/>
      <c r="UAB156" s="4"/>
      <c r="UAC156" s="4"/>
      <c r="UAD156" s="4"/>
      <c r="UAE156" s="4"/>
      <c r="UAF156" s="4"/>
      <c r="UAG156" s="4"/>
      <c r="UAH156" s="4"/>
      <c r="UAI156" s="4"/>
      <c r="UAJ156" s="4"/>
      <c r="UAK156" s="4"/>
      <c r="UAL156" s="4"/>
      <c r="UAM156" s="4"/>
      <c r="UAN156" s="4"/>
      <c r="UAO156" s="4"/>
      <c r="UAP156" s="4"/>
      <c r="UAQ156" s="4"/>
      <c r="UAR156" s="4"/>
      <c r="UAS156" s="4"/>
      <c r="UAT156" s="4"/>
      <c r="UAU156" s="4"/>
      <c r="UAV156" s="4"/>
      <c r="UAW156" s="4"/>
      <c r="UAX156" s="4"/>
      <c r="UAY156" s="4"/>
      <c r="UAZ156" s="4"/>
      <c r="UBA156" s="4"/>
      <c r="UBB156" s="4"/>
      <c r="UBC156" s="4"/>
      <c r="UBD156" s="4"/>
      <c r="UBE156" s="4"/>
      <c r="UBF156" s="4"/>
      <c r="UBG156" s="4"/>
      <c r="UBH156" s="4"/>
      <c r="UBI156" s="4"/>
      <c r="UBJ156" s="4"/>
      <c r="UBK156" s="4"/>
      <c r="UBL156" s="4"/>
      <c r="UBM156" s="4"/>
      <c r="UBN156" s="4"/>
      <c r="UBO156" s="4"/>
      <c r="UBP156" s="4"/>
      <c r="UBQ156" s="4"/>
      <c r="UBR156" s="4"/>
      <c r="UBS156" s="4"/>
      <c r="UBT156" s="4"/>
      <c r="UBU156" s="4"/>
      <c r="UBV156" s="4"/>
      <c r="UBW156" s="4"/>
      <c r="UBX156" s="4"/>
      <c r="UBY156" s="4"/>
      <c r="UBZ156" s="4"/>
      <c r="UCA156" s="4"/>
      <c r="UCB156" s="4"/>
      <c r="UCC156" s="4"/>
      <c r="UCD156" s="4"/>
      <c r="UCE156" s="4"/>
      <c r="UCF156" s="4"/>
      <c r="UCG156" s="4"/>
      <c r="UCH156" s="4"/>
      <c r="UCI156" s="4"/>
      <c r="UCJ156" s="4"/>
      <c r="UCK156" s="4"/>
      <c r="UCL156" s="4"/>
      <c r="UCM156" s="4"/>
      <c r="UCN156" s="4"/>
      <c r="UCO156" s="4"/>
      <c r="UCP156" s="4"/>
      <c r="UCQ156" s="4"/>
      <c r="UCR156" s="4"/>
      <c r="UCS156" s="4"/>
      <c r="UCT156" s="4"/>
      <c r="UCU156" s="4"/>
      <c r="UCV156" s="4"/>
      <c r="UCW156" s="4"/>
      <c r="UCX156" s="4"/>
      <c r="UCY156" s="4"/>
      <c r="UCZ156" s="4"/>
      <c r="UDA156" s="4"/>
      <c r="UDB156" s="4"/>
      <c r="UDC156" s="4"/>
      <c r="UDD156" s="4"/>
      <c r="UDE156" s="4"/>
      <c r="UDF156" s="4"/>
      <c r="UDG156" s="4"/>
      <c r="UDH156" s="4"/>
      <c r="UDI156" s="4"/>
      <c r="UDJ156" s="4"/>
      <c r="UDK156" s="4"/>
      <c r="UDL156" s="4"/>
      <c r="UDM156" s="4"/>
      <c r="UDN156" s="4"/>
      <c r="UDO156" s="4"/>
      <c r="UDP156" s="4"/>
      <c r="UDQ156" s="4"/>
      <c r="UDR156" s="4"/>
      <c r="UDS156" s="4"/>
      <c r="UDT156" s="4"/>
      <c r="UDU156" s="4"/>
      <c r="UDV156" s="4"/>
      <c r="UDW156" s="4"/>
      <c r="UDX156" s="4"/>
      <c r="UDY156" s="4"/>
      <c r="UDZ156" s="4"/>
      <c r="UEA156" s="4"/>
      <c r="UEB156" s="4"/>
      <c r="UEC156" s="4"/>
      <c r="UED156" s="4"/>
      <c r="UEE156" s="4"/>
      <c r="UEF156" s="4"/>
      <c r="UEG156" s="4"/>
      <c r="UEH156" s="4"/>
      <c r="UEI156" s="4"/>
      <c r="UEJ156" s="4"/>
      <c r="UEK156" s="4"/>
      <c r="UEL156" s="4"/>
      <c r="UEM156" s="4"/>
      <c r="UEN156" s="4"/>
      <c r="UEO156" s="4"/>
      <c r="UEP156" s="4"/>
      <c r="UEQ156" s="4"/>
      <c r="UER156" s="4"/>
      <c r="UES156" s="4"/>
      <c r="UET156" s="4"/>
      <c r="UEU156" s="4"/>
      <c r="UEV156" s="4"/>
      <c r="UEW156" s="4"/>
      <c r="UEX156" s="4"/>
      <c r="UEY156" s="4"/>
      <c r="UEZ156" s="4"/>
      <c r="UFA156" s="4"/>
      <c r="UFB156" s="4"/>
      <c r="UFC156" s="4"/>
      <c r="UFD156" s="4"/>
      <c r="UFE156" s="4"/>
      <c r="UFF156" s="4"/>
      <c r="UFG156" s="4"/>
      <c r="UFH156" s="4"/>
      <c r="UFI156" s="4"/>
      <c r="UFJ156" s="4"/>
      <c r="UFK156" s="4"/>
      <c r="UFL156" s="4"/>
      <c r="UFM156" s="4"/>
      <c r="UFN156" s="4"/>
      <c r="UFO156" s="4"/>
      <c r="UFP156" s="4"/>
      <c r="UFQ156" s="4"/>
      <c r="UFR156" s="4"/>
      <c r="UFS156" s="4"/>
      <c r="UFT156" s="4"/>
      <c r="UFU156" s="4"/>
      <c r="UFV156" s="4"/>
      <c r="UFW156" s="4"/>
      <c r="UFX156" s="4"/>
      <c r="UFY156" s="4"/>
      <c r="UFZ156" s="4"/>
      <c r="UGA156" s="4"/>
      <c r="UGB156" s="4"/>
      <c r="UGC156" s="4"/>
      <c r="UGD156" s="4"/>
      <c r="UGE156" s="4"/>
      <c r="UGF156" s="4"/>
      <c r="UGG156" s="4"/>
      <c r="UGH156" s="4"/>
      <c r="UGI156" s="4"/>
      <c r="UGJ156" s="4"/>
      <c r="UGK156" s="4"/>
      <c r="UGL156" s="4"/>
      <c r="UGM156" s="4"/>
      <c r="UGN156" s="4"/>
      <c r="UGO156" s="4"/>
      <c r="UGP156" s="4"/>
      <c r="UGQ156" s="4"/>
      <c r="UGR156" s="4"/>
      <c r="UGS156" s="4"/>
      <c r="UGT156" s="4"/>
      <c r="UGU156" s="4"/>
      <c r="UGV156" s="4"/>
      <c r="UGW156" s="4"/>
      <c r="UGX156" s="4"/>
      <c r="UGY156" s="4"/>
      <c r="UGZ156" s="4"/>
      <c r="UHA156" s="4"/>
      <c r="UHB156" s="4"/>
      <c r="UHC156" s="4"/>
      <c r="UHD156" s="4"/>
      <c r="UHE156" s="4"/>
      <c r="UHF156" s="4"/>
      <c r="UHG156" s="4"/>
      <c r="UHH156" s="4"/>
      <c r="UHI156" s="4"/>
      <c r="UHJ156" s="4"/>
      <c r="UHK156" s="4"/>
      <c r="UHL156" s="4"/>
      <c r="UHM156" s="4"/>
      <c r="UHN156" s="4"/>
      <c r="UHO156" s="4"/>
      <c r="UHP156" s="4"/>
      <c r="UHQ156" s="4"/>
      <c r="UHR156" s="4"/>
      <c r="UHS156" s="4"/>
      <c r="UHT156" s="4"/>
      <c r="UHU156" s="4"/>
      <c r="UHV156" s="4"/>
      <c r="UHW156" s="4"/>
      <c r="UHX156" s="4"/>
      <c r="UHY156" s="4"/>
      <c r="UHZ156" s="4"/>
      <c r="UIA156" s="4"/>
      <c r="UIB156" s="4"/>
      <c r="UIC156" s="4"/>
      <c r="UID156" s="4"/>
      <c r="UIE156" s="4"/>
      <c r="UIF156" s="4"/>
      <c r="UIG156" s="4"/>
      <c r="UIH156" s="4"/>
      <c r="UII156" s="4"/>
      <c r="UIJ156" s="4"/>
      <c r="UIK156" s="4"/>
      <c r="UIL156" s="4"/>
      <c r="UIM156" s="4"/>
      <c r="UIN156" s="4"/>
      <c r="UIO156" s="4"/>
      <c r="UIP156" s="4"/>
      <c r="UIQ156" s="4"/>
      <c r="UIR156" s="4"/>
      <c r="UIS156" s="4"/>
      <c r="UIT156" s="4"/>
      <c r="UIU156" s="4"/>
      <c r="UIV156" s="4"/>
      <c r="UIW156" s="4"/>
      <c r="UIX156" s="4"/>
      <c r="UIY156" s="4"/>
      <c r="UIZ156" s="4"/>
      <c r="UJA156" s="4"/>
      <c r="UJB156" s="4"/>
      <c r="UJC156" s="4"/>
      <c r="UJD156" s="4"/>
      <c r="UJE156" s="4"/>
      <c r="UJF156" s="4"/>
      <c r="UJG156" s="4"/>
      <c r="UJH156" s="4"/>
      <c r="UJI156" s="4"/>
      <c r="UJJ156" s="4"/>
      <c r="UJK156" s="4"/>
      <c r="UJL156" s="4"/>
      <c r="UJM156" s="4"/>
      <c r="UJN156" s="4"/>
      <c r="UJO156" s="4"/>
      <c r="UJP156" s="4"/>
      <c r="UJQ156" s="4"/>
      <c r="UJR156" s="4"/>
      <c r="UJS156" s="4"/>
      <c r="UJT156" s="4"/>
      <c r="UJU156" s="4"/>
      <c r="UJV156" s="4"/>
      <c r="UJW156" s="4"/>
      <c r="UJX156" s="4"/>
      <c r="UJY156" s="4"/>
      <c r="UJZ156" s="4"/>
      <c r="UKA156" s="4"/>
      <c r="UKB156" s="4"/>
      <c r="UKC156" s="4"/>
      <c r="UKD156" s="4"/>
      <c r="UKE156" s="4"/>
      <c r="UKF156" s="4"/>
      <c r="UKG156" s="4"/>
      <c r="UKH156" s="4"/>
      <c r="UKI156" s="4"/>
      <c r="UKJ156" s="4"/>
      <c r="UKK156" s="4"/>
      <c r="UKL156" s="4"/>
      <c r="UKM156" s="4"/>
      <c r="UKN156" s="4"/>
      <c r="UKO156" s="4"/>
      <c r="UKP156" s="4"/>
      <c r="UKQ156" s="4"/>
      <c r="UKR156" s="4"/>
      <c r="UKS156" s="4"/>
      <c r="UKT156" s="4"/>
      <c r="UKU156" s="4"/>
      <c r="UKV156" s="4"/>
      <c r="UKW156" s="4"/>
      <c r="UKX156" s="4"/>
      <c r="UKY156" s="4"/>
      <c r="UKZ156" s="4"/>
      <c r="ULA156" s="4"/>
      <c r="ULB156" s="4"/>
      <c r="ULC156" s="4"/>
      <c r="ULD156" s="4"/>
      <c r="ULE156" s="4"/>
      <c r="ULF156" s="4"/>
      <c r="ULG156" s="4"/>
      <c r="ULH156" s="4"/>
      <c r="ULI156" s="4"/>
      <c r="ULJ156" s="4"/>
      <c r="ULK156" s="4"/>
      <c r="ULL156" s="4"/>
      <c r="ULM156" s="4"/>
      <c r="ULN156" s="4"/>
      <c r="ULO156" s="4"/>
      <c r="ULP156" s="4"/>
      <c r="ULQ156" s="4"/>
      <c r="ULR156" s="4"/>
      <c r="ULS156" s="4"/>
      <c r="ULT156" s="4"/>
      <c r="ULU156" s="4"/>
      <c r="ULV156" s="4"/>
      <c r="ULW156" s="4"/>
      <c r="ULX156" s="4"/>
      <c r="ULY156" s="4"/>
      <c r="ULZ156" s="4"/>
      <c r="UMA156" s="4"/>
      <c r="UMB156" s="4"/>
      <c r="UMC156" s="4"/>
      <c r="UMD156" s="4"/>
      <c r="UME156" s="4"/>
      <c r="UMF156" s="4"/>
      <c r="UMG156" s="4"/>
      <c r="UMH156" s="4"/>
      <c r="UMI156" s="4"/>
      <c r="UMJ156" s="4"/>
      <c r="UMK156" s="4"/>
      <c r="UML156" s="4"/>
      <c r="UMM156" s="4"/>
      <c r="UMN156" s="4"/>
      <c r="UMO156" s="4"/>
      <c r="UMP156" s="4"/>
      <c r="UMQ156" s="4"/>
      <c r="UMR156" s="4"/>
      <c r="UMS156" s="4"/>
      <c r="UMT156" s="4"/>
      <c r="UMU156" s="4"/>
      <c r="UMV156" s="4"/>
      <c r="UMW156" s="4"/>
      <c r="UMX156" s="4"/>
      <c r="UMY156" s="4"/>
      <c r="UMZ156" s="4"/>
      <c r="UNA156" s="4"/>
      <c r="UNB156" s="4"/>
      <c r="UNC156" s="4"/>
      <c r="UND156" s="4"/>
      <c r="UNE156" s="4"/>
      <c r="UNF156" s="4"/>
      <c r="UNG156" s="4"/>
      <c r="UNH156" s="4"/>
      <c r="UNI156" s="4"/>
      <c r="UNJ156" s="4"/>
      <c r="UNK156" s="4"/>
      <c r="UNL156" s="4"/>
      <c r="UNM156" s="4"/>
      <c r="UNN156" s="4"/>
      <c r="UNO156" s="4"/>
      <c r="UNP156" s="4"/>
      <c r="UNQ156" s="4"/>
      <c r="UNR156" s="4"/>
      <c r="UNS156" s="4"/>
      <c r="UNT156" s="4"/>
      <c r="UNU156" s="4"/>
      <c r="UNV156" s="4"/>
      <c r="UNW156" s="4"/>
      <c r="UNX156" s="4"/>
      <c r="UNY156" s="4"/>
      <c r="UNZ156" s="4"/>
      <c r="UOA156" s="4"/>
      <c r="UOB156" s="4"/>
      <c r="UOC156" s="4"/>
      <c r="UOD156" s="4"/>
      <c r="UOE156" s="4"/>
      <c r="UOF156" s="4"/>
      <c r="UOG156" s="4"/>
      <c r="UOH156" s="4"/>
      <c r="UOI156" s="4"/>
      <c r="UOJ156" s="4"/>
      <c r="UOK156" s="4"/>
      <c r="UOL156" s="4"/>
      <c r="UOM156" s="4"/>
      <c r="UON156" s="4"/>
      <c r="UOO156" s="4"/>
      <c r="UOP156" s="4"/>
      <c r="UOQ156" s="4"/>
      <c r="UOR156" s="4"/>
      <c r="UOS156" s="4"/>
      <c r="UOT156" s="4"/>
      <c r="UOU156" s="4"/>
      <c r="UOV156" s="4"/>
      <c r="UOW156" s="4"/>
      <c r="UOX156" s="4"/>
      <c r="UOY156" s="4"/>
      <c r="UOZ156" s="4"/>
      <c r="UPA156" s="4"/>
      <c r="UPB156" s="4"/>
      <c r="UPC156" s="4"/>
      <c r="UPD156" s="4"/>
      <c r="UPE156" s="4"/>
      <c r="UPF156" s="4"/>
      <c r="UPG156" s="4"/>
      <c r="UPH156" s="4"/>
      <c r="UPI156" s="4"/>
      <c r="UPJ156" s="4"/>
      <c r="UPK156" s="4"/>
      <c r="UPL156" s="4"/>
      <c r="UPM156" s="4"/>
      <c r="UPN156" s="4"/>
      <c r="UPO156" s="4"/>
      <c r="UPP156" s="4"/>
      <c r="UPQ156" s="4"/>
      <c r="UPR156" s="4"/>
      <c r="UPS156" s="4"/>
      <c r="UPT156" s="4"/>
      <c r="UPU156" s="4"/>
      <c r="UPV156" s="4"/>
      <c r="UPW156" s="4"/>
      <c r="UPX156" s="4"/>
      <c r="UPY156" s="4"/>
      <c r="UPZ156" s="4"/>
      <c r="UQA156" s="4"/>
      <c r="UQB156" s="4"/>
      <c r="UQC156" s="4"/>
      <c r="UQD156" s="4"/>
      <c r="UQE156" s="4"/>
      <c r="UQF156" s="4"/>
      <c r="UQG156" s="4"/>
      <c r="UQH156" s="4"/>
      <c r="UQI156" s="4"/>
      <c r="UQJ156" s="4"/>
      <c r="UQK156" s="4"/>
      <c r="UQL156" s="4"/>
      <c r="UQM156" s="4"/>
      <c r="UQN156" s="4"/>
      <c r="UQO156" s="4"/>
      <c r="UQP156" s="4"/>
      <c r="UQQ156" s="4"/>
      <c r="UQR156" s="4"/>
      <c r="UQS156" s="4"/>
      <c r="UQT156" s="4"/>
      <c r="UQU156" s="4"/>
      <c r="UQV156" s="4"/>
      <c r="UQW156" s="4"/>
      <c r="UQX156" s="4"/>
      <c r="UQY156" s="4"/>
      <c r="UQZ156" s="4"/>
      <c r="URA156" s="4"/>
      <c r="URB156" s="4"/>
      <c r="URC156" s="4"/>
      <c r="URD156" s="4"/>
      <c r="URE156" s="4"/>
      <c r="URF156" s="4"/>
      <c r="URG156" s="4"/>
      <c r="URH156" s="4"/>
      <c r="URI156" s="4"/>
      <c r="URJ156" s="4"/>
      <c r="URK156" s="4"/>
      <c r="URL156" s="4"/>
      <c r="URM156" s="4"/>
      <c r="URN156" s="4"/>
      <c r="URO156" s="4"/>
      <c r="URP156" s="4"/>
      <c r="URQ156" s="4"/>
      <c r="URR156" s="4"/>
      <c r="URS156" s="4"/>
      <c r="URT156" s="4"/>
      <c r="URU156" s="4"/>
      <c r="URV156" s="4"/>
      <c r="URW156" s="4"/>
      <c r="URX156" s="4"/>
      <c r="URY156" s="4"/>
      <c r="URZ156" s="4"/>
      <c r="USA156" s="4"/>
      <c r="USB156" s="4"/>
      <c r="USC156" s="4"/>
      <c r="USD156" s="4"/>
      <c r="USE156" s="4"/>
      <c r="USF156" s="4"/>
      <c r="USG156" s="4"/>
      <c r="USH156" s="4"/>
      <c r="USI156" s="4"/>
      <c r="USJ156" s="4"/>
      <c r="USK156" s="4"/>
      <c r="USL156" s="4"/>
      <c r="USM156" s="4"/>
      <c r="USN156" s="4"/>
      <c r="USO156" s="4"/>
      <c r="USP156" s="4"/>
      <c r="USQ156" s="4"/>
      <c r="USR156" s="4"/>
      <c r="USS156" s="4"/>
      <c r="UST156" s="4"/>
      <c r="USU156" s="4"/>
      <c r="USV156" s="4"/>
      <c r="USW156" s="4"/>
      <c r="USX156" s="4"/>
      <c r="USY156" s="4"/>
      <c r="USZ156" s="4"/>
      <c r="UTA156" s="4"/>
      <c r="UTB156" s="4"/>
      <c r="UTC156" s="4"/>
      <c r="UTD156" s="4"/>
      <c r="UTE156" s="4"/>
      <c r="UTF156" s="4"/>
      <c r="UTG156" s="4"/>
      <c r="UTH156" s="4"/>
      <c r="UTI156" s="4"/>
      <c r="UTJ156" s="4"/>
      <c r="UTK156" s="4"/>
      <c r="UTL156" s="4"/>
      <c r="UTM156" s="4"/>
      <c r="UTN156" s="4"/>
      <c r="UTO156" s="4"/>
      <c r="UTP156" s="4"/>
      <c r="UTQ156" s="4"/>
      <c r="UTR156" s="4"/>
      <c r="UTS156" s="4"/>
      <c r="UTT156" s="4"/>
      <c r="UTU156" s="4"/>
      <c r="UTV156" s="4"/>
      <c r="UTW156" s="4"/>
      <c r="UTX156" s="4"/>
      <c r="UTY156" s="4"/>
      <c r="UTZ156" s="4"/>
      <c r="UUA156" s="4"/>
      <c r="UUB156" s="4"/>
      <c r="UUC156" s="4"/>
      <c r="UUD156" s="4"/>
      <c r="UUE156" s="4"/>
      <c r="UUF156" s="4"/>
      <c r="UUG156" s="4"/>
      <c r="UUH156" s="4"/>
      <c r="UUI156" s="4"/>
      <c r="UUJ156" s="4"/>
      <c r="UUK156" s="4"/>
      <c r="UUL156" s="4"/>
      <c r="UUM156" s="4"/>
      <c r="UUN156" s="4"/>
      <c r="UUO156" s="4"/>
      <c r="UUP156" s="4"/>
      <c r="UUQ156" s="4"/>
      <c r="UUR156" s="4"/>
      <c r="UUS156" s="4"/>
      <c r="UUT156" s="4"/>
      <c r="UUU156" s="4"/>
      <c r="UUV156" s="4"/>
      <c r="UUW156" s="4"/>
      <c r="UUX156" s="4"/>
      <c r="UUY156" s="4"/>
      <c r="UUZ156" s="4"/>
      <c r="UVA156" s="4"/>
      <c r="UVB156" s="4"/>
      <c r="UVC156" s="4"/>
      <c r="UVD156" s="4"/>
      <c r="UVE156" s="4"/>
      <c r="UVF156" s="4"/>
      <c r="UVG156" s="4"/>
      <c r="UVH156" s="4"/>
      <c r="UVI156" s="4"/>
      <c r="UVJ156" s="4"/>
      <c r="UVK156" s="4"/>
      <c r="UVL156" s="4"/>
      <c r="UVM156" s="4"/>
      <c r="UVN156" s="4"/>
      <c r="UVO156" s="4"/>
      <c r="UVP156" s="4"/>
      <c r="UVQ156" s="4"/>
      <c r="UVR156" s="4"/>
      <c r="UVS156" s="4"/>
      <c r="UVT156" s="4"/>
      <c r="UVU156" s="4"/>
      <c r="UVV156" s="4"/>
      <c r="UVW156" s="4"/>
      <c r="UVX156" s="4"/>
      <c r="UVY156" s="4"/>
      <c r="UVZ156" s="4"/>
      <c r="UWA156" s="4"/>
      <c r="UWB156" s="4"/>
      <c r="UWC156" s="4"/>
      <c r="UWD156" s="4"/>
      <c r="UWE156" s="4"/>
      <c r="UWF156" s="4"/>
      <c r="UWG156" s="4"/>
      <c r="UWH156" s="4"/>
      <c r="UWI156" s="4"/>
      <c r="UWJ156" s="4"/>
      <c r="UWK156" s="4"/>
      <c r="UWL156" s="4"/>
      <c r="UWM156" s="4"/>
      <c r="UWN156" s="4"/>
      <c r="UWO156" s="4"/>
      <c r="UWP156" s="4"/>
      <c r="UWQ156" s="4"/>
      <c r="UWR156" s="4"/>
      <c r="UWS156" s="4"/>
      <c r="UWT156" s="4"/>
      <c r="UWU156" s="4"/>
      <c r="UWV156" s="4"/>
      <c r="UWW156" s="4"/>
      <c r="UWX156" s="4"/>
      <c r="UWY156" s="4"/>
      <c r="UWZ156" s="4"/>
      <c r="UXA156" s="4"/>
      <c r="UXB156" s="4"/>
      <c r="UXC156" s="4"/>
      <c r="UXD156" s="4"/>
      <c r="UXE156" s="4"/>
      <c r="UXF156" s="4"/>
      <c r="UXG156" s="4"/>
      <c r="UXH156" s="4"/>
      <c r="UXI156" s="4"/>
      <c r="UXJ156" s="4"/>
      <c r="UXK156" s="4"/>
      <c r="UXL156" s="4"/>
      <c r="UXM156" s="4"/>
      <c r="UXN156" s="4"/>
      <c r="UXO156" s="4"/>
      <c r="UXP156" s="4"/>
      <c r="UXQ156" s="4"/>
      <c r="UXR156" s="4"/>
      <c r="UXS156" s="4"/>
      <c r="UXT156" s="4"/>
      <c r="UXU156" s="4"/>
      <c r="UXV156" s="4"/>
      <c r="UXW156" s="4"/>
      <c r="UXX156" s="4"/>
      <c r="UXY156" s="4"/>
      <c r="UXZ156" s="4"/>
      <c r="UYA156" s="4"/>
      <c r="UYB156" s="4"/>
      <c r="UYC156" s="4"/>
      <c r="UYD156" s="4"/>
      <c r="UYE156" s="4"/>
      <c r="UYF156" s="4"/>
      <c r="UYG156" s="4"/>
      <c r="UYH156" s="4"/>
      <c r="UYI156" s="4"/>
      <c r="UYJ156" s="4"/>
      <c r="UYK156" s="4"/>
      <c r="UYL156" s="4"/>
      <c r="UYM156" s="4"/>
      <c r="UYN156" s="4"/>
      <c r="UYO156" s="4"/>
      <c r="UYP156" s="4"/>
      <c r="UYQ156" s="4"/>
      <c r="UYR156" s="4"/>
      <c r="UYS156" s="4"/>
      <c r="UYT156" s="4"/>
      <c r="UYU156" s="4"/>
      <c r="UYV156" s="4"/>
      <c r="UYW156" s="4"/>
      <c r="UYX156" s="4"/>
      <c r="UYY156" s="4"/>
      <c r="UYZ156" s="4"/>
      <c r="UZA156" s="4"/>
      <c r="UZB156" s="4"/>
      <c r="UZC156" s="4"/>
      <c r="UZD156" s="4"/>
      <c r="UZE156" s="4"/>
      <c r="UZF156" s="4"/>
      <c r="UZG156" s="4"/>
      <c r="UZH156" s="4"/>
      <c r="UZI156" s="4"/>
      <c r="UZJ156" s="4"/>
      <c r="UZK156" s="4"/>
      <c r="UZL156" s="4"/>
      <c r="UZM156" s="4"/>
      <c r="UZN156" s="4"/>
      <c r="UZO156" s="4"/>
      <c r="UZP156" s="4"/>
      <c r="UZQ156" s="4"/>
      <c r="UZR156" s="4"/>
      <c r="UZS156" s="4"/>
      <c r="UZT156" s="4"/>
      <c r="UZU156" s="4"/>
      <c r="UZV156" s="4"/>
      <c r="UZW156" s="4"/>
      <c r="UZX156" s="4"/>
      <c r="UZY156" s="4"/>
      <c r="UZZ156" s="4"/>
      <c r="VAA156" s="4"/>
      <c r="VAB156" s="4"/>
      <c r="VAC156" s="4"/>
      <c r="VAD156" s="4"/>
      <c r="VAE156" s="4"/>
      <c r="VAF156" s="4"/>
      <c r="VAG156" s="4"/>
      <c r="VAH156" s="4"/>
      <c r="VAI156" s="4"/>
      <c r="VAJ156" s="4"/>
      <c r="VAK156" s="4"/>
      <c r="VAL156" s="4"/>
      <c r="VAM156" s="4"/>
      <c r="VAN156" s="4"/>
      <c r="VAO156" s="4"/>
      <c r="VAP156" s="4"/>
      <c r="VAQ156" s="4"/>
      <c r="VAR156" s="4"/>
      <c r="VAS156" s="4"/>
      <c r="VAT156" s="4"/>
      <c r="VAU156" s="4"/>
      <c r="VAV156" s="4"/>
      <c r="VAW156" s="4"/>
      <c r="VAX156" s="4"/>
      <c r="VAY156" s="4"/>
      <c r="VAZ156" s="4"/>
      <c r="VBA156" s="4"/>
      <c r="VBB156" s="4"/>
      <c r="VBC156" s="4"/>
      <c r="VBD156" s="4"/>
      <c r="VBE156" s="4"/>
      <c r="VBF156" s="4"/>
      <c r="VBG156" s="4"/>
      <c r="VBH156" s="4"/>
      <c r="VBI156" s="4"/>
      <c r="VBJ156" s="4"/>
      <c r="VBK156" s="4"/>
      <c r="VBL156" s="4"/>
      <c r="VBM156" s="4"/>
      <c r="VBN156" s="4"/>
      <c r="VBO156" s="4"/>
      <c r="VBP156" s="4"/>
      <c r="VBQ156" s="4"/>
      <c r="VBR156" s="4"/>
      <c r="VBS156" s="4"/>
      <c r="VBT156" s="4"/>
      <c r="VBU156" s="4"/>
      <c r="VBV156" s="4"/>
      <c r="VBW156" s="4"/>
      <c r="VBX156" s="4"/>
      <c r="VBY156" s="4"/>
      <c r="VBZ156" s="4"/>
      <c r="VCA156" s="4"/>
      <c r="VCB156" s="4"/>
      <c r="VCC156" s="4"/>
      <c r="VCD156" s="4"/>
      <c r="VCE156" s="4"/>
      <c r="VCF156" s="4"/>
      <c r="VCG156" s="4"/>
      <c r="VCH156" s="4"/>
      <c r="VCI156" s="4"/>
      <c r="VCJ156" s="4"/>
      <c r="VCK156" s="4"/>
      <c r="VCL156" s="4"/>
      <c r="VCM156" s="4"/>
      <c r="VCN156" s="4"/>
      <c r="VCO156" s="4"/>
      <c r="VCP156" s="4"/>
      <c r="VCQ156" s="4"/>
      <c r="VCR156" s="4"/>
      <c r="VCS156" s="4"/>
      <c r="VCT156" s="4"/>
      <c r="VCU156" s="4"/>
      <c r="VCV156" s="4"/>
      <c r="VCW156" s="4"/>
      <c r="VCX156" s="4"/>
      <c r="VCY156" s="4"/>
      <c r="VCZ156" s="4"/>
      <c r="VDA156" s="4"/>
      <c r="VDB156" s="4"/>
      <c r="VDC156" s="4"/>
      <c r="VDD156" s="4"/>
      <c r="VDE156" s="4"/>
      <c r="VDF156" s="4"/>
      <c r="VDG156" s="4"/>
      <c r="VDH156" s="4"/>
      <c r="VDI156" s="4"/>
      <c r="VDJ156" s="4"/>
      <c r="VDK156" s="4"/>
      <c r="VDL156" s="4"/>
      <c r="VDM156" s="4"/>
      <c r="VDN156" s="4"/>
      <c r="VDO156" s="4"/>
      <c r="VDP156" s="4"/>
      <c r="VDQ156" s="4"/>
      <c r="VDR156" s="4"/>
      <c r="VDS156" s="4"/>
      <c r="VDT156" s="4"/>
      <c r="VDU156" s="4"/>
      <c r="VDV156" s="4"/>
      <c r="VDW156" s="4"/>
      <c r="VDX156" s="4"/>
      <c r="VDY156" s="4"/>
      <c r="VDZ156" s="4"/>
      <c r="VEA156" s="4"/>
      <c r="VEB156" s="4"/>
      <c r="VEC156" s="4"/>
      <c r="VED156" s="4"/>
      <c r="VEE156" s="4"/>
      <c r="VEF156" s="4"/>
      <c r="VEG156" s="4"/>
      <c r="VEH156" s="4"/>
      <c r="VEI156" s="4"/>
      <c r="VEJ156" s="4"/>
      <c r="VEK156" s="4"/>
      <c r="VEL156" s="4"/>
      <c r="VEM156" s="4"/>
      <c r="VEN156" s="4"/>
      <c r="VEO156" s="4"/>
      <c r="VEP156" s="4"/>
      <c r="VEQ156" s="4"/>
      <c r="VER156" s="4"/>
      <c r="VES156" s="4"/>
      <c r="VET156" s="4"/>
      <c r="VEU156" s="4"/>
      <c r="VEV156" s="4"/>
      <c r="VEW156" s="4"/>
      <c r="VEX156" s="4"/>
      <c r="VEY156" s="4"/>
      <c r="VEZ156" s="4"/>
      <c r="VFA156" s="4"/>
      <c r="VFB156" s="4"/>
      <c r="VFC156" s="4"/>
      <c r="VFD156" s="4"/>
      <c r="VFE156" s="4"/>
      <c r="VFF156" s="4"/>
      <c r="VFG156" s="4"/>
      <c r="VFH156" s="4"/>
      <c r="VFI156" s="4"/>
      <c r="VFJ156" s="4"/>
      <c r="VFK156" s="4"/>
      <c r="VFL156" s="4"/>
      <c r="VFM156" s="4"/>
      <c r="VFN156" s="4"/>
      <c r="VFO156" s="4"/>
      <c r="VFP156" s="4"/>
      <c r="VFQ156" s="4"/>
      <c r="VFR156" s="4"/>
      <c r="VFS156" s="4"/>
      <c r="VFT156" s="4"/>
      <c r="VFU156" s="4"/>
      <c r="VFV156" s="4"/>
      <c r="VFW156" s="4"/>
      <c r="VFX156" s="4"/>
      <c r="VFY156" s="4"/>
      <c r="VFZ156" s="4"/>
      <c r="VGA156" s="4"/>
      <c r="VGB156" s="4"/>
      <c r="VGC156" s="4"/>
      <c r="VGD156" s="4"/>
      <c r="VGE156" s="4"/>
      <c r="VGF156" s="4"/>
      <c r="VGG156" s="4"/>
      <c r="VGH156" s="4"/>
      <c r="VGI156" s="4"/>
      <c r="VGJ156" s="4"/>
      <c r="VGK156" s="4"/>
      <c r="VGL156" s="4"/>
      <c r="VGM156" s="4"/>
      <c r="VGN156" s="4"/>
      <c r="VGO156" s="4"/>
      <c r="VGP156" s="4"/>
      <c r="VGQ156" s="4"/>
      <c r="VGR156" s="4"/>
      <c r="VGS156" s="4"/>
      <c r="VGT156" s="4"/>
      <c r="VGU156" s="4"/>
      <c r="VGV156" s="4"/>
      <c r="VGW156" s="4"/>
      <c r="VGX156" s="4"/>
      <c r="VGY156" s="4"/>
      <c r="VGZ156" s="4"/>
      <c r="VHA156" s="4"/>
      <c r="VHB156" s="4"/>
      <c r="VHC156" s="4"/>
      <c r="VHD156" s="4"/>
      <c r="VHE156" s="4"/>
      <c r="VHF156" s="4"/>
      <c r="VHG156" s="4"/>
      <c r="VHH156" s="4"/>
      <c r="VHI156" s="4"/>
      <c r="VHJ156" s="4"/>
      <c r="VHK156" s="4"/>
      <c r="VHL156" s="4"/>
      <c r="VHM156" s="4"/>
      <c r="VHN156" s="4"/>
      <c r="VHO156" s="4"/>
      <c r="VHP156" s="4"/>
      <c r="VHQ156" s="4"/>
      <c r="VHR156" s="4"/>
      <c r="VHS156" s="4"/>
      <c r="VHT156" s="4"/>
      <c r="VHU156" s="4"/>
      <c r="VHV156" s="4"/>
      <c r="VHW156" s="4"/>
      <c r="VHX156" s="4"/>
      <c r="VHY156" s="4"/>
      <c r="VHZ156" s="4"/>
      <c r="VIA156" s="4"/>
      <c r="VIB156" s="4"/>
      <c r="VIC156" s="4"/>
      <c r="VID156" s="4"/>
      <c r="VIE156" s="4"/>
      <c r="VIF156" s="4"/>
      <c r="VIG156" s="4"/>
      <c r="VIH156" s="4"/>
      <c r="VII156" s="4"/>
      <c r="VIJ156" s="4"/>
      <c r="VIK156" s="4"/>
      <c r="VIL156" s="4"/>
      <c r="VIM156" s="4"/>
      <c r="VIN156" s="4"/>
      <c r="VIO156" s="4"/>
      <c r="VIP156" s="4"/>
      <c r="VIQ156" s="4"/>
      <c r="VIR156" s="4"/>
      <c r="VIS156" s="4"/>
      <c r="VIT156" s="4"/>
      <c r="VIU156" s="4"/>
      <c r="VIV156" s="4"/>
      <c r="VIW156" s="4"/>
      <c r="VIX156" s="4"/>
      <c r="VIY156" s="4"/>
      <c r="VIZ156" s="4"/>
      <c r="VJA156" s="4"/>
      <c r="VJB156" s="4"/>
      <c r="VJC156" s="4"/>
      <c r="VJD156" s="4"/>
      <c r="VJE156" s="4"/>
      <c r="VJF156" s="4"/>
      <c r="VJG156" s="4"/>
      <c r="VJH156" s="4"/>
      <c r="VJI156" s="4"/>
      <c r="VJJ156" s="4"/>
      <c r="VJK156" s="4"/>
      <c r="VJL156" s="4"/>
      <c r="VJM156" s="4"/>
      <c r="VJN156" s="4"/>
      <c r="VJO156" s="4"/>
      <c r="VJP156" s="4"/>
      <c r="VJQ156" s="4"/>
      <c r="VJR156" s="4"/>
      <c r="VJS156" s="4"/>
      <c r="VJT156" s="4"/>
      <c r="VJU156" s="4"/>
      <c r="VJV156" s="4"/>
      <c r="VJW156" s="4"/>
      <c r="VJX156" s="4"/>
      <c r="VJY156" s="4"/>
      <c r="VJZ156" s="4"/>
      <c r="VKA156" s="4"/>
      <c r="VKB156" s="4"/>
      <c r="VKC156" s="4"/>
      <c r="VKD156" s="4"/>
      <c r="VKE156" s="4"/>
      <c r="VKF156" s="4"/>
      <c r="VKG156" s="4"/>
      <c r="VKH156" s="4"/>
      <c r="VKI156" s="4"/>
      <c r="VKJ156" s="4"/>
      <c r="VKK156" s="4"/>
      <c r="VKL156" s="4"/>
      <c r="VKM156" s="4"/>
      <c r="VKN156" s="4"/>
      <c r="VKO156" s="4"/>
      <c r="VKP156" s="4"/>
      <c r="VKQ156" s="4"/>
      <c r="VKR156" s="4"/>
      <c r="VKS156" s="4"/>
      <c r="VKT156" s="4"/>
      <c r="VKU156" s="4"/>
      <c r="VKV156" s="4"/>
      <c r="VKW156" s="4"/>
      <c r="VKX156" s="4"/>
      <c r="VKY156" s="4"/>
      <c r="VKZ156" s="4"/>
      <c r="VLA156" s="4"/>
      <c r="VLB156" s="4"/>
      <c r="VLC156" s="4"/>
      <c r="VLD156" s="4"/>
      <c r="VLE156" s="4"/>
      <c r="VLF156" s="4"/>
      <c r="VLG156" s="4"/>
      <c r="VLH156" s="4"/>
      <c r="VLI156" s="4"/>
      <c r="VLJ156" s="4"/>
      <c r="VLK156" s="4"/>
      <c r="VLL156" s="4"/>
      <c r="VLM156" s="4"/>
      <c r="VLN156" s="4"/>
      <c r="VLO156" s="4"/>
      <c r="VLP156" s="4"/>
      <c r="VLQ156" s="4"/>
      <c r="VLR156" s="4"/>
      <c r="VLS156" s="4"/>
      <c r="VLT156" s="4"/>
      <c r="VLU156" s="4"/>
      <c r="VLV156" s="4"/>
      <c r="VLW156" s="4"/>
      <c r="VLX156" s="4"/>
      <c r="VLY156" s="4"/>
      <c r="VLZ156" s="4"/>
      <c r="VMA156" s="4"/>
      <c r="VMB156" s="4"/>
      <c r="VMC156" s="4"/>
      <c r="VMD156" s="4"/>
      <c r="VME156" s="4"/>
      <c r="VMF156" s="4"/>
      <c r="VMG156" s="4"/>
      <c r="VMH156" s="4"/>
      <c r="VMI156" s="4"/>
      <c r="VMJ156" s="4"/>
      <c r="VMK156" s="4"/>
      <c r="VML156" s="4"/>
      <c r="VMM156" s="4"/>
      <c r="VMN156" s="4"/>
      <c r="VMO156" s="4"/>
      <c r="VMP156" s="4"/>
      <c r="VMQ156" s="4"/>
      <c r="VMR156" s="4"/>
      <c r="VMS156" s="4"/>
      <c r="VMT156" s="4"/>
      <c r="VMU156" s="4"/>
      <c r="VMV156" s="4"/>
      <c r="VMW156" s="4"/>
      <c r="VMX156" s="4"/>
      <c r="VMY156" s="4"/>
      <c r="VMZ156" s="4"/>
      <c r="VNA156" s="4"/>
      <c r="VNB156" s="4"/>
      <c r="VNC156" s="4"/>
      <c r="VND156" s="4"/>
      <c r="VNE156" s="4"/>
      <c r="VNF156" s="4"/>
      <c r="VNG156" s="4"/>
      <c r="VNH156" s="4"/>
      <c r="VNI156" s="4"/>
      <c r="VNJ156" s="4"/>
      <c r="VNK156" s="4"/>
      <c r="VNL156" s="4"/>
      <c r="VNM156" s="4"/>
      <c r="VNN156" s="4"/>
      <c r="VNO156" s="4"/>
      <c r="VNP156" s="4"/>
      <c r="VNQ156" s="4"/>
      <c r="VNR156" s="4"/>
      <c r="VNS156" s="4"/>
      <c r="VNT156" s="4"/>
      <c r="VNU156" s="4"/>
      <c r="VNV156" s="4"/>
      <c r="VNW156" s="4"/>
      <c r="VNX156" s="4"/>
      <c r="VNY156" s="4"/>
      <c r="VNZ156" s="4"/>
      <c r="VOA156" s="4"/>
      <c r="VOB156" s="4"/>
      <c r="VOC156" s="4"/>
      <c r="VOD156" s="4"/>
      <c r="VOE156" s="4"/>
      <c r="VOF156" s="4"/>
      <c r="VOG156" s="4"/>
      <c r="VOH156" s="4"/>
      <c r="VOI156" s="4"/>
      <c r="VOJ156" s="4"/>
      <c r="VOK156" s="4"/>
      <c r="VOL156" s="4"/>
      <c r="VOM156" s="4"/>
      <c r="VON156" s="4"/>
      <c r="VOO156" s="4"/>
      <c r="VOP156" s="4"/>
      <c r="VOQ156" s="4"/>
      <c r="VOR156" s="4"/>
      <c r="VOS156" s="4"/>
      <c r="VOT156" s="4"/>
      <c r="VOU156" s="4"/>
      <c r="VOV156" s="4"/>
      <c r="VOW156" s="4"/>
      <c r="VOX156" s="4"/>
      <c r="VOY156" s="4"/>
      <c r="VOZ156" s="4"/>
      <c r="VPA156" s="4"/>
      <c r="VPB156" s="4"/>
      <c r="VPC156" s="4"/>
      <c r="VPD156" s="4"/>
      <c r="VPE156" s="4"/>
      <c r="VPF156" s="4"/>
      <c r="VPG156" s="4"/>
      <c r="VPH156" s="4"/>
      <c r="VPI156" s="4"/>
      <c r="VPJ156" s="4"/>
      <c r="VPK156" s="4"/>
      <c r="VPL156" s="4"/>
      <c r="VPM156" s="4"/>
      <c r="VPN156" s="4"/>
      <c r="VPO156" s="4"/>
      <c r="VPP156" s="4"/>
      <c r="VPQ156" s="4"/>
      <c r="VPR156" s="4"/>
      <c r="VPS156" s="4"/>
      <c r="VPT156" s="4"/>
      <c r="VPU156" s="4"/>
      <c r="VPV156" s="4"/>
      <c r="VPW156" s="4"/>
      <c r="VPX156" s="4"/>
      <c r="VPY156" s="4"/>
      <c r="VPZ156" s="4"/>
      <c r="VQA156" s="4"/>
      <c r="VQB156" s="4"/>
      <c r="VQC156" s="4"/>
      <c r="VQD156" s="4"/>
      <c r="VQE156" s="4"/>
      <c r="VQF156" s="4"/>
      <c r="VQG156" s="4"/>
      <c r="VQH156" s="4"/>
      <c r="VQI156" s="4"/>
      <c r="VQJ156" s="4"/>
      <c r="VQK156" s="4"/>
      <c r="VQL156" s="4"/>
      <c r="VQM156" s="4"/>
      <c r="VQN156" s="4"/>
      <c r="VQO156" s="4"/>
      <c r="VQP156" s="4"/>
      <c r="VQQ156" s="4"/>
      <c r="VQR156" s="4"/>
      <c r="VQS156" s="4"/>
      <c r="VQT156" s="4"/>
      <c r="VQU156" s="4"/>
      <c r="VQV156" s="4"/>
      <c r="VQW156" s="4"/>
      <c r="VQX156" s="4"/>
      <c r="VQY156" s="4"/>
      <c r="VQZ156" s="4"/>
      <c r="VRA156" s="4"/>
      <c r="VRB156" s="4"/>
      <c r="VRC156" s="4"/>
      <c r="VRD156" s="4"/>
      <c r="VRE156" s="4"/>
      <c r="VRF156" s="4"/>
      <c r="VRG156" s="4"/>
      <c r="VRH156" s="4"/>
      <c r="VRI156" s="4"/>
      <c r="VRJ156" s="4"/>
      <c r="VRK156" s="4"/>
      <c r="VRL156" s="4"/>
      <c r="VRM156" s="4"/>
      <c r="VRN156" s="4"/>
      <c r="VRO156" s="4"/>
      <c r="VRP156" s="4"/>
      <c r="VRQ156" s="4"/>
      <c r="VRR156" s="4"/>
      <c r="VRS156" s="4"/>
      <c r="VRT156" s="4"/>
      <c r="VRU156" s="4"/>
      <c r="VRV156" s="4"/>
      <c r="VRW156" s="4"/>
      <c r="VRX156" s="4"/>
      <c r="VRY156" s="4"/>
      <c r="VRZ156" s="4"/>
      <c r="VSA156" s="4"/>
      <c r="VSB156" s="4"/>
      <c r="VSC156" s="4"/>
      <c r="VSD156" s="4"/>
      <c r="VSE156" s="4"/>
      <c r="VSF156" s="4"/>
      <c r="VSG156" s="4"/>
      <c r="VSH156" s="4"/>
      <c r="VSI156" s="4"/>
      <c r="VSJ156" s="4"/>
      <c r="VSK156" s="4"/>
      <c r="VSL156" s="4"/>
      <c r="VSM156" s="4"/>
      <c r="VSN156" s="4"/>
      <c r="VSO156" s="4"/>
      <c r="VSP156" s="4"/>
      <c r="VSQ156" s="4"/>
      <c r="VSR156" s="4"/>
      <c r="VSS156" s="4"/>
      <c r="VST156" s="4"/>
      <c r="VSU156" s="4"/>
      <c r="VSV156" s="4"/>
      <c r="VSW156" s="4"/>
      <c r="VSX156" s="4"/>
      <c r="VSY156" s="4"/>
      <c r="VSZ156" s="4"/>
      <c r="VTA156" s="4"/>
      <c r="VTB156" s="4"/>
      <c r="VTC156" s="4"/>
      <c r="VTD156" s="4"/>
      <c r="VTE156" s="4"/>
      <c r="VTF156" s="4"/>
      <c r="VTG156" s="4"/>
      <c r="VTH156" s="4"/>
      <c r="VTI156" s="4"/>
      <c r="VTJ156" s="4"/>
      <c r="VTK156" s="4"/>
      <c r="VTL156" s="4"/>
      <c r="VTM156" s="4"/>
      <c r="VTN156" s="4"/>
      <c r="VTO156" s="4"/>
      <c r="VTP156" s="4"/>
      <c r="VTQ156" s="4"/>
      <c r="VTR156" s="4"/>
      <c r="VTS156" s="4"/>
      <c r="VTT156" s="4"/>
      <c r="VTU156" s="4"/>
      <c r="VTV156" s="4"/>
      <c r="VTW156" s="4"/>
      <c r="VTX156" s="4"/>
      <c r="VTY156" s="4"/>
      <c r="VTZ156" s="4"/>
      <c r="VUA156" s="4"/>
      <c r="VUB156" s="4"/>
      <c r="VUC156" s="4"/>
      <c r="VUD156" s="4"/>
      <c r="VUE156" s="4"/>
      <c r="VUF156" s="4"/>
      <c r="VUG156" s="4"/>
      <c r="VUH156" s="4"/>
      <c r="VUI156" s="4"/>
      <c r="VUJ156" s="4"/>
      <c r="VUK156" s="4"/>
      <c r="VUL156" s="4"/>
      <c r="VUM156" s="4"/>
      <c r="VUN156" s="4"/>
      <c r="VUO156" s="4"/>
      <c r="VUP156" s="4"/>
      <c r="VUQ156" s="4"/>
      <c r="VUR156" s="4"/>
      <c r="VUS156" s="4"/>
      <c r="VUT156" s="4"/>
      <c r="VUU156" s="4"/>
      <c r="VUV156" s="4"/>
      <c r="VUW156" s="4"/>
      <c r="VUX156" s="4"/>
      <c r="VUY156" s="4"/>
      <c r="VUZ156" s="4"/>
      <c r="VVA156" s="4"/>
      <c r="VVB156" s="4"/>
      <c r="VVC156" s="4"/>
      <c r="VVD156" s="4"/>
      <c r="VVE156" s="4"/>
      <c r="VVF156" s="4"/>
      <c r="VVG156" s="4"/>
      <c r="VVH156" s="4"/>
      <c r="VVI156" s="4"/>
      <c r="VVJ156" s="4"/>
      <c r="VVK156" s="4"/>
      <c r="VVL156" s="4"/>
      <c r="VVM156" s="4"/>
      <c r="VVN156" s="4"/>
      <c r="VVO156" s="4"/>
      <c r="VVP156" s="4"/>
      <c r="VVQ156" s="4"/>
      <c r="VVR156" s="4"/>
      <c r="VVS156" s="4"/>
      <c r="VVT156" s="4"/>
      <c r="VVU156" s="4"/>
      <c r="VVV156" s="4"/>
      <c r="VVW156" s="4"/>
      <c r="VVX156" s="4"/>
      <c r="VVY156" s="4"/>
      <c r="VVZ156" s="4"/>
      <c r="VWA156" s="4"/>
      <c r="VWB156" s="4"/>
      <c r="VWC156" s="4"/>
      <c r="VWD156" s="4"/>
      <c r="VWE156" s="4"/>
      <c r="VWF156" s="4"/>
      <c r="VWG156" s="4"/>
      <c r="VWH156" s="4"/>
      <c r="VWI156" s="4"/>
      <c r="VWJ156" s="4"/>
      <c r="VWK156" s="4"/>
      <c r="VWL156" s="4"/>
      <c r="VWM156" s="4"/>
      <c r="VWN156" s="4"/>
      <c r="VWO156" s="4"/>
      <c r="VWP156" s="4"/>
      <c r="VWQ156" s="4"/>
      <c r="VWR156" s="4"/>
      <c r="VWS156" s="4"/>
      <c r="VWT156" s="4"/>
      <c r="VWU156" s="4"/>
      <c r="VWV156" s="4"/>
      <c r="VWW156" s="4"/>
      <c r="VWX156" s="4"/>
      <c r="VWY156" s="4"/>
      <c r="VWZ156" s="4"/>
      <c r="VXA156" s="4"/>
      <c r="VXB156" s="4"/>
      <c r="VXC156" s="4"/>
      <c r="VXD156" s="4"/>
      <c r="VXE156" s="4"/>
      <c r="VXF156" s="4"/>
      <c r="VXG156" s="4"/>
      <c r="VXH156" s="4"/>
      <c r="VXI156" s="4"/>
      <c r="VXJ156" s="4"/>
      <c r="VXK156" s="4"/>
      <c r="VXL156" s="4"/>
      <c r="VXM156" s="4"/>
      <c r="VXN156" s="4"/>
      <c r="VXO156" s="4"/>
      <c r="VXP156" s="4"/>
      <c r="VXQ156" s="4"/>
      <c r="VXR156" s="4"/>
      <c r="VXS156" s="4"/>
      <c r="VXT156" s="4"/>
      <c r="VXU156" s="4"/>
      <c r="VXV156" s="4"/>
      <c r="VXW156" s="4"/>
      <c r="VXX156" s="4"/>
      <c r="VXY156" s="4"/>
      <c r="VXZ156" s="4"/>
      <c r="VYA156" s="4"/>
      <c r="VYB156" s="4"/>
      <c r="VYC156" s="4"/>
      <c r="VYD156" s="4"/>
      <c r="VYE156" s="4"/>
      <c r="VYF156" s="4"/>
      <c r="VYG156" s="4"/>
      <c r="VYH156" s="4"/>
      <c r="VYI156" s="4"/>
      <c r="VYJ156" s="4"/>
      <c r="VYK156" s="4"/>
      <c r="VYL156" s="4"/>
      <c r="VYM156" s="4"/>
      <c r="VYN156" s="4"/>
      <c r="VYO156" s="4"/>
      <c r="VYP156" s="4"/>
      <c r="VYQ156" s="4"/>
      <c r="VYR156" s="4"/>
      <c r="VYS156" s="4"/>
      <c r="VYT156" s="4"/>
      <c r="VYU156" s="4"/>
      <c r="VYV156" s="4"/>
      <c r="VYW156" s="4"/>
      <c r="VYX156" s="4"/>
      <c r="VYY156" s="4"/>
      <c r="VYZ156" s="4"/>
      <c r="VZA156" s="4"/>
      <c r="VZB156" s="4"/>
      <c r="VZC156" s="4"/>
      <c r="VZD156" s="4"/>
      <c r="VZE156" s="4"/>
      <c r="VZF156" s="4"/>
      <c r="VZG156" s="4"/>
      <c r="VZH156" s="4"/>
      <c r="VZI156" s="4"/>
      <c r="VZJ156" s="4"/>
      <c r="VZK156" s="4"/>
      <c r="VZL156" s="4"/>
      <c r="VZM156" s="4"/>
      <c r="VZN156" s="4"/>
      <c r="VZO156" s="4"/>
      <c r="VZP156" s="4"/>
      <c r="VZQ156" s="4"/>
      <c r="VZR156" s="4"/>
      <c r="VZS156" s="4"/>
      <c r="VZT156" s="4"/>
      <c r="VZU156" s="4"/>
      <c r="VZV156" s="4"/>
      <c r="VZW156" s="4"/>
      <c r="VZX156" s="4"/>
      <c r="VZY156" s="4"/>
      <c r="VZZ156" s="4"/>
      <c r="WAA156" s="4"/>
      <c r="WAB156" s="4"/>
      <c r="WAC156" s="4"/>
      <c r="WAD156" s="4"/>
      <c r="WAE156" s="4"/>
      <c r="WAF156" s="4"/>
      <c r="WAG156" s="4"/>
      <c r="WAH156" s="4"/>
      <c r="WAI156" s="4"/>
      <c r="WAJ156" s="4"/>
      <c r="WAK156" s="4"/>
      <c r="WAL156" s="4"/>
      <c r="WAM156" s="4"/>
      <c r="WAN156" s="4"/>
      <c r="WAO156" s="4"/>
      <c r="WAP156" s="4"/>
      <c r="WAQ156" s="4"/>
      <c r="WAR156" s="4"/>
      <c r="WAS156" s="4"/>
      <c r="WAT156" s="4"/>
      <c r="WAU156" s="4"/>
      <c r="WAV156" s="4"/>
      <c r="WAW156" s="4"/>
      <c r="WAX156" s="4"/>
      <c r="WAY156" s="4"/>
      <c r="WAZ156" s="4"/>
      <c r="WBA156" s="4"/>
      <c r="WBB156" s="4"/>
      <c r="WBC156" s="4"/>
      <c r="WBD156" s="4"/>
      <c r="WBE156" s="4"/>
      <c r="WBF156" s="4"/>
      <c r="WBG156" s="4"/>
      <c r="WBH156" s="4"/>
      <c r="WBI156" s="4"/>
      <c r="WBJ156" s="4"/>
      <c r="WBK156" s="4"/>
      <c r="WBL156" s="4"/>
      <c r="WBM156" s="4"/>
      <c r="WBN156" s="4"/>
      <c r="WBO156" s="4"/>
      <c r="WBP156" s="4"/>
      <c r="WBQ156" s="4"/>
      <c r="WBR156" s="4"/>
      <c r="WBS156" s="4"/>
      <c r="WBT156" s="4"/>
      <c r="WBU156" s="4"/>
      <c r="WBV156" s="4"/>
      <c r="WBW156" s="4"/>
      <c r="WBX156" s="4"/>
      <c r="WBY156" s="4"/>
      <c r="WBZ156" s="4"/>
      <c r="WCA156" s="4"/>
      <c r="WCB156" s="4"/>
      <c r="WCC156" s="4"/>
      <c r="WCD156" s="4"/>
      <c r="WCE156" s="4"/>
      <c r="WCF156" s="4"/>
      <c r="WCG156" s="4"/>
      <c r="WCH156" s="4"/>
      <c r="WCI156" s="4"/>
      <c r="WCJ156" s="4"/>
      <c r="WCK156" s="4"/>
      <c r="WCL156" s="4"/>
      <c r="WCM156" s="4"/>
      <c r="WCN156" s="4"/>
      <c r="WCO156" s="4"/>
      <c r="WCP156" s="4"/>
      <c r="WCQ156" s="4"/>
      <c r="WCR156" s="4"/>
      <c r="WCS156" s="4"/>
      <c r="WCT156" s="4"/>
      <c r="WCU156" s="4"/>
      <c r="WCV156" s="4"/>
      <c r="WCW156" s="4"/>
      <c r="WCX156" s="4"/>
      <c r="WCY156" s="4"/>
      <c r="WCZ156" s="4"/>
      <c r="WDA156" s="4"/>
      <c r="WDB156" s="4"/>
      <c r="WDC156" s="4"/>
      <c r="WDD156" s="4"/>
      <c r="WDE156" s="4"/>
      <c r="WDF156" s="4"/>
      <c r="WDG156" s="4"/>
      <c r="WDH156" s="4"/>
      <c r="WDI156" s="4"/>
      <c r="WDJ156" s="4"/>
      <c r="WDK156" s="4"/>
      <c r="WDL156" s="4"/>
      <c r="WDM156" s="4"/>
      <c r="WDN156" s="4"/>
      <c r="WDO156" s="4"/>
      <c r="WDP156" s="4"/>
      <c r="WDQ156" s="4"/>
      <c r="WDR156" s="4"/>
      <c r="WDS156" s="4"/>
      <c r="WDT156" s="4"/>
      <c r="WDU156" s="4"/>
      <c r="WDV156" s="4"/>
      <c r="WDW156" s="4"/>
      <c r="WDX156" s="4"/>
      <c r="WDY156" s="4"/>
      <c r="WDZ156" s="4"/>
      <c r="WEA156" s="4"/>
      <c r="WEB156" s="4"/>
      <c r="WEC156" s="4"/>
      <c r="WED156" s="4"/>
      <c r="WEE156" s="4"/>
      <c r="WEF156" s="4"/>
      <c r="WEG156" s="4"/>
      <c r="WEH156" s="4"/>
      <c r="WEI156" s="4"/>
      <c r="WEJ156" s="4"/>
      <c r="WEK156" s="4"/>
      <c r="WEL156" s="4"/>
      <c r="WEM156" s="4"/>
      <c r="WEN156" s="4"/>
      <c r="WEO156" s="4"/>
      <c r="WEP156" s="4"/>
      <c r="WEQ156" s="4"/>
      <c r="WER156" s="4"/>
      <c r="WES156" s="4"/>
      <c r="WET156" s="4"/>
      <c r="WEU156" s="4"/>
      <c r="WEV156" s="4"/>
      <c r="WEW156" s="4"/>
      <c r="WEX156" s="4"/>
      <c r="WEY156" s="4"/>
      <c r="WEZ156" s="4"/>
      <c r="WFA156" s="4"/>
      <c r="WFB156" s="4"/>
      <c r="WFC156" s="4"/>
      <c r="WFD156" s="4"/>
      <c r="WFE156" s="4"/>
      <c r="WFF156" s="4"/>
      <c r="WFG156" s="4"/>
      <c r="WFH156" s="4"/>
      <c r="WFI156" s="4"/>
      <c r="WFJ156" s="4"/>
      <c r="WFK156" s="4"/>
      <c r="WFL156" s="4"/>
      <c r="WFM156" s="4"/>
      <c r="WFN156" s="4"/>
      <c r="WFO156" s="4"/>
      <c r="WFP156" s="4"/>
      <c r="WFQ156" s="4"/>
      <c r="WFR156" s="4"/>
      <c r="WFS156" s="4"/>
      <c r="WFT156" s="4"/>
      <c r="WFU156" s="4"/>
      <c r="WFV156" s="4"/>
      <c r="WFW156" s="4"/>
      <c r="WFX156" s="4"/>
      <c r="WFY156" s="4"/>
      <c r="WFZ156" s="4"/>
      <c r="WGA156" s="4"/>
      <c r="WGB156" s="4"/>
      <c r="WGC156" s="4"/>
      <c r="WGD156" s="4"/>
      <c r="WGE156" s="4"/>
      <c r="WGF156" s="4"/>
      <c r="WGG156" s="4"/>
      <c r="WGH156" s="4"/>
      <c r="WGI156" s="4"/>
      <c r="WGJ156" s="4"/>
      <c r="WGK156" s="4"/>
      <c r="WGL156" s="4"/>
      <c r="WGM156" s="4"/>
      <c r="WGN156" s="4"/>
      <c r="WGO156" s="4"/>
      <c r="WGP156" s="4"/>
      <c r="WGQ156" s="4"/>
      <c r="WGR156" s="4"/>
      <c r="WGS156" s="4"/>
      <c r="WGT156" s="4"/>
      <c r="WGU156" s="4"/>
      <c r="WGV156" s="4"/>
      <c r="WGW156" s="4"/>
      <c r="WGX156" s="4"/>
      <c r="WGY156" s="4"/>
      <c r="WGZ156" s="4"/>
      <c r="WHA156" s="4"/>
      <c r="WHB156" s="4"/>
      <c r="WHC156" s="4"/>
      <c r="WHD156" s="4"/>
      <c r="WHE156" s="4"/>
      <c r="WHF156" s="4"/>
      <c r="WHG156" s="4"/>
      <c r="WHH156" s="4"/>
      <c r="WHI156" s="4"/>
      <c r="WHJ156" s="4"/>
      <c r="WHK156" s="4"/>
      <c r="WHL156" s="4"/>
      <c r="WHM156" s="4"/>
      <c r="WHN156" s="4"/>
      <c r="WHO156" s="4"/>
      <c r="WHP156" s="4"/>
      <c r="WHQ156" s="4"/>
      <c r="WHR156" s="4"/>
      <c r="WHS156" s="4"/>
      <c r="WHT156" s="4"/>
      <c r="WHU156" s="4"/>
      <c r="WHV156" s="4"/>
      <c r="WHW156" s="4"/>
      <c r="WHX156" s="4"/>
      <c r="WHY156" s="4"/>
      <c r="WHZ156" s="4"/>
      <c r="WIA156" s="4"/>
      <c r="WIB156" s="4"/>
      <c r="WIC156" s="4"/>
      <c r="WID156" s="4"/>
      <c r="WIE156" s="4"/>
      <c r="WIF156" s="4"/>
      <c r="WIG156" s="4"/>
      <c r="WIH156" s="4"/>
      <c r="WII156" s="4"/>
      <c r="WIJ156" s="4"/>
      <c r="WIK156" s="4"/>
      <c r="WIL156" s="4"/>
      <c r="WIM156" s="4"/>
      <c r="WIN156" s="4"/>
      <c r="WIO156" s="4"/>
      <c r="WIP156" s="4"/>
      <c r="WIQ156" s="4"/>
      <c r="WIR156" s="4"/>
      <c r="WIS156" s="4"/>
      <c r="WIT156" s="4"/>
      <c r="WIU156" s="4"/>
      <c r="WIV156" s="4"/>
      <c r="WIW156" s="4"/>
      <c r="WIX156" s="4"/>
      <c r="WIY156" s="4"/>
      <c r="WIZ156" s="4"/>
      <c r="WJA156" s="4"/>
      <c r="WJB156" s="4"/>
      <c r="WJC156" s="4"/>
      <c r="WJD156" s="4"/>
      <c r="WJE156" s="4"/>
      <c r="WJF156" s="4"/>
      <c r="WJG156" s="4"/>
      <c r="WJH156" s="4"/>
      <c r="WJI156" s="4"/>
      <c r="WJJ156" s="4"/>
      <c r="WJK156" s="4"/>
      <c r="WJL156" s="4"/>
      <c r="WJM156" s="4"/>
      <c r="WJN156" s="4"/>
      <c r="WJO156" s="4"/>
      <c r="WJP156" s="4"/>
      <c r="WJQ156" s="4"/>
      <c r="WJR156" s="4"/>
      <c r="WJS156" s="4"/>
      <c r="WJT156" s="4"/>
      <c r="WJU156" s="4"/>
      <c r="WJV156" s="4"/>
      <c r="WJW156" s="4"/>
      <c r="WJX156" s="4"/>
      <c r="WJY156" s="4"/>
      <c r="WJZ156" s="4"/>
      <c r="WKA156" s="4"/>
      <c r="WKB156" s="4"/>
      <c r="WKC156" s="4"/>
      <c r="WKD156" s="4"/>
      <c r="WKE156" s="4"/>
      <c r="WKF156" s="4"/>
      <c r="WKG156" s="4"/>
      <c r="WKH156" s="4"/>
      <c r="WKI156" s="4"/>
      <c r="WKJ156" s="4"/>
      <c r="WKK156" s="4"/>
      <c r="WKL156" s="4"/>
      <c r="WKM156" s="4"/>
      <c r="WKN156" s="4"/>
      <c r="WKO156" s="4"/>
      <c r="WKP156" s="4"/>
      <c r="WKQ156" s="4"/>
      <c r="WKR156" s="4"/>
      <c r="WKS156" s="4"/>
      <c r="WKT156" s="4"/>
      <c r="WKU156" s="4"/>
      <c r="WKV156" s="4"/>
      <c r="WKW156" s="4"/>
      <c r="WKX156" s="4"/>
      <c r="WKY156" s="4"/>
      <c r="WKZ156" s="4"/>
      <c r="WLA156" s="4"/>
      <c r="WLB156" s="4"/>
      <c r="WLC156" s="4"/>
      <c r="WLD156" s="4"/>
      <c r="WLE156" s="4"/>
      <c r="WLF156" s="4"/>
      <c r="WLG156" s="4"/>
      <c r="WLH156" s="4"/>
      <c r="WLI156" s="4"/>
      <c r="WLJ156" s="4"/>
      <c r="WLK156" s="4"/>
      <c r="WLL156" s="4"/>
      <c r="WLM156" s="4"/>
      <c r="WLN156" s="4"/>
      <c r="WLO156" s="4"/>
      <c r="WLP156" s="4"/>
      <c r="WLQ156" s="4"/>
      <c r="WLR156" s="4"/>
      <c r="WLS156" s="4"/>
      <c r="WLT156" s="4"/>
      <c r="WLU156" s="4"/>
      <c r="WLV156" s="4"/>
      <c r="WLW156" s="4"/>
      <c r="WLX156" s="4"/>
      <c r="WLY156" s="4"/>
      <c r="WLZ156" s="4"/>
      <c r="WMA156" s="4"/>
      <c r="WMB156" s="4"/>
      <c r="WMC156" s="4"/>
      <c r="WMD156" s="4"/>
      <c r="WME156" s="4"/>
      <c r="WMF156" s="4"/>
      <c r="WMG156" s="4"/>
      <c r="WMH156" s="4"/>
      <c r="WMI156" s="4"/>
      <c r="WMJ156" s="4"/>
      <c r="WMK156" s="4"/>
      <c r="WML156" s="4"/>
      <c r="WMM156" s="4"/>
      <c r="WMN156" s="4"/>
      <c r="WMO156" s="4"/>
      <c r="WMP156" s="4"/>
      <c r="WMQ156" s="4"/>
      <c r="WMR156" s="4"/>
      <c r="WMS156" s="4"/>
      <c r="WMT156" s="4"/>
      <c r="WMU156" s="4"/>
      <c r="WMV156" s="4"/>
      <c r="WMW156" s="4"/>
      <c r="WMX156" s="4"/>
      <c r="WMY156" s="4"/>
      <c r="WMZ156" s="4"/>
      <c r="WNA156" s="4"/>
      <c r="WNB156" s="4"/>
      <c r="WNC156" s="4"/>
      <c r="WND156" s="4"/>
      <c r="WNE156" s="4"/>
      <c r="WNF156" s="4"/>
      <c r="WNG156" s="4"/>
      <c r="WNH156" s="4"/>
      <c r="WNI156" s="4"/>
      <c r="WNJ156" s="4"/>
      <c r="WNK156" s="4"/>
      <c r="WNL156" s="4"/>
      <c r="WNM156" s="4"/>
      <c r="WNN156" s="4"/>
      <c r="WNO156" s="4"/>
      <c r="WNP156" s="4"/>
      <c r="WNQ156" s="4"/>
      <c r="WNR156" s="4"/>
      <c r="WNS156" s="4"/>
      <c r="WNT156" s="4"/>
      <c r="WNU156" s="4"/>
      <c r="WNV156" s="4"/>
      <c r="WNW156" s="4"/>
      <c r="WNX156" s="4"/>
      <c r="WNY156" s="4"/>
      <c r="WNZ156" s="4"/>
      <c r="WOA156" s="4"/>
      <c r="WOB156" s="4"/>
      <c r="WOC156" s="4"/>
      <c r="WOD156" s="4"/>
      <c r="WOE156" s="4"/>
      <c r="WOF156" s="4"/>
      <c r="WOG156" s="4"/>
      <c r="WOH156" s="4"/>
      <c r="WOI156" s="4"/>
      <c r="WOJ156" s="4"/>
      <c r="WOK156" s="4"/>
      <c r="WOL156" s="4"/>
      <c r="WOM156" s="4"/>
      <c r="WON156" s="4"/>
      <c r="WOO156" s="4"/>
      <c r="WOP156" s="4"/>
      <c r="WOQ156" s="4"/>
      <c r="WOR156" s="4"/>
      <c r="WOS156" s="4"/>
      <c r="WOT156" s="4"/>
      <c r="WOU156" s="4"/>
      <c r="WOV156" s="4"/>
      <c r="WOW156" s="4"/>
      <c r="WOX156" s="4"/>
      <c r="WOY156" s="4"/>
      <c r="WOZ156" s="4"/>
      <c r="WPA156" s="4"/>
      <c r="WPB156" s="4"/>
      <c r="WPC156" s="4"/>
      <c r="WPD156" s="4"/>
      <c r="WPE156" s="4"/>
      <c r="WPF156" s="4"/>
      <c r="WPG156" s="4"/>
      <c r="WPH156" s="4"/>
      <c r="WPI156" s="4"/>
      <c r="WPJ156" s="4"/>
      <c r="WPK156" s="4"/>
      <c r="WPL156" s="4"/>
      <c r="WPM156" s="4"/>
      <c r="WPN156" s="4"/>
      <c r="WPO156" s="4"/>
      <c r="WPP156" s="4"/>
      <c r="WPQ156" s="4"/>
      <c r="WPR156" s="4"/>
      <c r="WPS156" s="4"/>
      <c r="WPT156" s="4"/>
      <c r="WPU156" s="4"/>
      <c r="WPV156" s="4"/>
      <c r="WPW156" s="4"/>
      <c r="WPX156" s="4"/>
      <c r="WPY156" s="4"/>
      <c r="WPZ156" s="4"/>
      <c r="WQA156" s="4"/>
      <c r="WQB156" s="4"/>
      <c r="WQC156" s="4"/>
      <c r="WQD156" s="4"/>
      <c r="WQE156" s="4"/>
      <c r="WQF156" s="4"/>
      <c r="WQG156" s="4"/>
      <c r="WQH156" s="4"/>
      <c r="WQI156" s="4"/>
      <c r="WQJ156" s="4"/>
      <c r="WQK156" s="4"/>
      <c r="WQL156" s="4"/>
      <c r="WQM156" s="4"/>
      <c r="WQN156" s="4"/>
      <c r="WQO156" s="4"/>
      <c r="WQP156" s="4"/>
      <c r="WQQ156" s="4"/>
      <c r="WQR156" s="4"/>
      <c r="WQS156" s="4"/>
      <c r="WQT156" s="4"/>
      <c r="WQU156" s="4"/>
      <c r="WQV156" s="4"/>
      <c r="WQW156" s="4"/>
      <c r="WQX156" s="4"/>
      <c r="WQY156" s="4"/>
      <c r="WQZ156" s="4"/>
      <c r="WRA156" s="4"/>
      <c r="WRB156" s="4"/>
      <c r="WRC156" s="4"/>
      <c r="WRD156" s="4"/>
      <c r="WRE156" s="4"/>
      <c r="WRF156" s="4"/>
      <c r="WRG156" s="4"/>
      <c r="WRH156" s="4"/>
      <c r="WRI156" s="4"/>
      <c r="WRJ156" s="4"/>
      <c r="WRK156" s="4"/>
      <c r="WRL156" s="4"/>
      <c r="WRM156" s="4"/>
      <c r="WRN156" s="4"/>
      <c r="WRO156" s="4"/>
      <c r="WRP156" s="4"/>
      <c r="WRQ156" s="4"/>
      <c r="WRR156" s="4"/>
      <c r="WRS156" s="4"/>
      <c r="WRT156" s="4"/>
      <c r="WRU156" s="4"/>
      <c r="WRV156" s="4"/>
      <c r="WRW156" s="4"/>
      <c r="WRX156" s="4"/>
      <c r="WRY156" s="4"/>
      <c r="WRZ156" s="4"/>
      <c r="WSA156" s="4"/>
      <c r="WSB156" s="4"/>
      <c r="WSC156" s="4"/>
      <c r="WSD156" s="4"/>
      <c r="WSE156" s="4"/>
      <c r="WSF156" s="4"/>
      <c r="WSG156" s="4"/>
      <c r="WSH156" s="4"/>
      <c r="WSI156" s="4"/>
      <c r="WSJ156" s="4"/>
      <c r="WSK156" s="4"/>
      <c r="WSL156" s="4"/>
      <c r="WSM156" s="4"/>
      <c r="WSN156" s="4"/>
      <c r="WSO156" s="4"/>
      <c r="WSP156" s="4"/>
      <c r="WSQ156" s="4"/>
      <c r="WSR156" s="4"/>
      <c r="WSS156" s="4"/>
      <c r="WST156" s="4"/>
      <c r="WSU156" s="4"/>
      <c r="WSV156" s="4"/>
      <c r="WSW156" s="4"/>
      <c r="WSX156" s="4"/>
      <c r="WSY156" s="4"/>
      <c r="WSZ156" s="4"/>
      <c r="WTA156" s="4"/>
      <c r="WTB156" s="4"/>
      <c r="WTC156" s="4"/>
      <c r="WTD156" s="4"/>
      <c r="WTE156" s="4"/>
      <c r="WTF156" s="4"/>
      <c r="WTG156" s="4"/>
      <c r="WTH156" s="4"/>
      <c r="WTI156" s="4"/>
      <c r="WTJ156" s="4"/>
      <c r="WTK156" s="4"/>
      <c r="WTL156" s="4"/>
      <c r="WTM156" s="4"/>
      <c r="WTN156" s="4"/>
      <c r="WTO156" s="4"/>
      <c r="WTP156" s="4"/>
      <c r="WTQ156" s="4"/>
      <c r="WTR156" s="4"/>
      <c r="WTS156" s="4"/>
      <c r="WTT156" s="4"/>
      <c r="WTU156" s="4"/>
      <c r="WTV156" s="4"/>
      <c r="WTW156" s="4"/>
      <c r="WTX156" s="4"/>
      <c r="WTY156" s="4"/>
      <c r="WTZ156" s="4"/>
      <c r="WUA156" s="4"/>
      <c r="WUB156" s="4"/>
      <c r="WUC156" s="4"/>
      <c r="WUD156" s="4"/>
      <c r="WUE156" s="4"/>
      <c r="WUF156" s="4"/>
      <c r="WUG156" s="4"/>
      <c r="WUH156" s="4"/>
      <c r="WUI156" s="4"/>
      <c r="WUJ156" s="4"/>
      <c r="WUK156" s="4"/>
      <c r="WUL156" s="4"/>
      <c r="WUM156" s="4"/>
      <c r="WUN156" s="4"/>
      <c r="WUO156" s="4"/>
      <c r="WUP156" s="4"/>
      <c r="WUQ156" s="4"/>
      <c r="WUR156" s="4"/>
      <c r="WUS156" s="4"/>
      <c r="WUT156" s="4"/>
      <c r="WUU156" s="4"/>
      <c r="WUV156" s="4"/>
      <c r="WUW156" s="4"/>
      <c r="WUX156" s="4"/>
      <c r="WUY156" s="4"/>
      <c r="WUZ156" s="4"/>
      <c r="WVA156" s="4"/>
      <c r="WVB156" s="4"/>
      <c r="WVC156" s="4"/>
      <c r="WVD156" s="4"/>
      <c r="WVE156" s="4"/>
      <c r="WVF156" s="4"/>
      <c r="WVG156" s="4"/>
      <c r="WVH156" s="4"/>
      <c r="WVI156" s="4"/>
      <c r="WVJ156" s="4"/>
      <c r="WVK156" s="4"/>
      <c r="WVL156" s="4"/>
      <c r="WVM156" s="4"/>
      <c r="WVN156" s="4"/>
      <c r="WVO156" s="4"/>
      <c r="WVP156" s="4"/>
      <c r="WVQ156" s="4"/>
      <c r="WVR156" s="4"/>
      <c r="WVS156" s="4"/>
      <c r="WVT156" s="4"/>
      <c r="WVU156" s="4"/>
      <c r="WVV156" s="4"/>
      <c r="WVW156" s="4"/>
      <c r="WVX156" s="4"/>
      <c r="WVY156" s="4"/>
      <c r="WVZ156" s="4"/>
      <c r="WWA156" s="4"/>
      <c r="WWB156" s="4"/>
      <c r="WWC156" s="4"/>
      <c r="WWD156" s="4"/>
      <c r="WWE156" s="4"/>
      <c r="WWF156" s="4"/>
      <c r="WWG156" s="4"/>
      <c r="WWH156" s="4"/>
      <c r="WWI156" s="4"/>
      <c r="WWJ156" s="4"/>
      <c r="WWK156" s="4"/>
      <c r="WWL156" s="4"/>
      <c r="WWM156" s="4"/>
      <c r="WWN156" s="4"/>
      <c r="WWO156" s="4"/>
      <c r="WWP156" s="4"/>
      <c r="WWQ156" s="4"/>
      <c r="WWR156" s="4"/>
      <c r="WWS156" s="4"/>
      <c r="WWT156" s="4"/>
      <c r="WWU156" s="4"/>
      <c r="WWV156" s="4"/>
      <c r="WWW156" s="4"/>
      <c r="WWX156" s="4"/>
      <c r="WWY156" s="4"/>
      <c r="WWZ156" s="4"/>
      <c r="WXA156" s="4"/>
      <c r="WXB156" s="4"/>
      <c r="WXC156" s="4"/>
      <c r="WXD156" s="4"/>
      <c r="WXE156" s="4"/>
      <c r="WXF156" s="4"/>
      <c r="WXG156" s="4"/>
      <c r="WXH156" s="4"/>
      <c r="WXI156" s="4"/>
      <c r="WXJ156" s="4"/>
      <c r="WXK156" s="4"/>
      <c r="WXL156" s="4"/>
      <c r="WXM156" s="4"/>
      <c r="WXN156" s="4"/>
      <c r="WXO156" s="4"/>
      <c r="WXP156" s="4"/>
      <c r="WXQ156" s="4"/>
      <c r="WXR156" s="4"/>
      <c r="WXS156" s="4"/>
      <c r="WXT156" s="4"/>
      <c r="WXU156" s="4"/>
      <c r="WXV156" s="4"/>
      <c r="WXW156" s="4"/>
      <c r="WXX156" s="4"/>
      <c r="WXY156" s="4"/>
      <c r="WXZ156" s="4"/>
      <c r="WYA156" s="4"/>
      <c r="WYB156" s="4"/>
      <c r="WYC156" s="4"/>
      <c r="WYD156" s="4"/>
      <c r="WYE156" s="4"/>
      <c r="WYF156" s="4"/>
      <c r="WYG156" s="4"/>
      <c r="WYH156" s="4"/>
      <c r="WYI156" s="4"/>
      <c r="WYJ156" s="4"/>
      <c r="WYK156" s="4"/>
      <c r="WYL156" s="4"/>
      <c r="WYM156" s="4"/>
      <c r="WYN156" s="4"/>
      <c r="WYO156" s="4"/>
      <c r="WYP156" s="4"/>
      <c r="WYQ156" s="4"/>
      <c r="WYR156" s="4"/>
      <c r="WYS156" s="4"/>
      <c r="WYT156" s="4"/>
      <c r="WYU156" s="4"/>
      <c r="WYV156" s="4"/>
      <c r="WYW156" s="4"/>
      <c r="WYX156" s="4"/>
      <c r="WYY156" s="4"/>
      <c r="WYZ156" s="4"/>
      <c r="WZA156" s="4"/>
      <c r="WZB156" s="4"/>
      <c r="WZC156" s="4"/>
      <c r="WZD156" s="4"/>
      <c r="WZE156" s="4"/>
      <c r="WZF156" s="4"/>
      <c r="WZG156" s="4"/>
      <c r="WZH156" s="4"/>
      <c r="WZI156" s="4"/>
      <c r="WZJ156" s="4"/>
      <c r="WZK156" s="4"/>
      <c r="WZL156" s="4"/>
      <c r="WZM156" s="4"/>
      <c r="WZN156" s="4"/>
      <c r="WZO156" s="4"/>
      <c r="WZP156" s="4"/>
      <c r="WZQ156" s="4"/>
      <c r="WZR156" s="4"/>
      <c r="WZS156" s="4"/>
      <c r="WZT156" s="4"/>
      <c r="WZU156" s="4"/>
      <c r="WZV156" s="4"/>
      <c r="WZW156" s="4"/>
      <c r="WZX156" s="4"/>
      <c r="WZY156" s="4"/>
      <c r="WZZ156" s="4"/>
      <c r="XAA156" s="4"/>
      <c r="XAB156" s="4"/>
      <c r="XAC156" s="4"/>
      <c r="XAD156" s="4"/>
      <c r="XAE156" s="4"/>
      <c r="XAF156" s="4"/>
      <c r="XAG156" s="4"/>
      <c r="XAH156" s="4"/>
      <c r="XAI156" s="4"/>
      <c r="XAJ156" s="4"/>
      <c r="XAK156" s="4"/>
      <c r="XAL156" s="4"/>
      <c r="XAM156" s="4"/>
      <c r="XAN156" s="4"/>
      <c r="XAO156" s="4"/>
      <c r="XAP156" s="4"/>
      <c r="XAQ156" s="4"/>
      <c r="XAR156" s="4"/>
      <c r="XAS156" s="4"/>
      <c r="XAT156" s="4"/>
      <c r="XAU156" s="4"/>
      <c r="XAV156" s="4"/>
      <c r="XAW156" s="4"/>
      <c r="XAX156" s="4"/>
      <c r="XAY156" s="4"/>
      <c r="XAZ156" s="4"/>
      <c r="XBA156" s="4"/>
      <c r="XBB156" s="4"/>
      <c r="XBC156" s="4"/>
      <c r="XBD156" s="4"/>
      <c r="XBE156" s="4"/>
      <c r="XBF156" s="4"/>
      <c r="XBG156" s="4"/>
      <c r="XBH156" s="4"/>
      <c r="XBI156" s="4"/>
      <c r="XBJ156" s="4"/>
      <c r="XBK156" s="4"/>
      <c r="XBL156" s="4"/>
      <c r="XBM156" s="4"/>
      <c r="XBN156" s="4"/>
      <c r="XBO156" s="4"/>
      <c r="XBP156" s="4"/>
      <c r="XBQ156" s="4"/>
      <c r="XBR156" s="4"/>
      <c r="XBS156" s="4"/>
      <c r="XBT156" s="4"/>
      <c r="XBU156" s="4"/>
      <c r="XBV156" s="4"/>
      <c r="XBW156" s="4"/>
      <c r="XBX156" s="4"/>
      <c r="XBY156" s="4"/>
      <c r="XBZ156" s="4"/>
      <c r="XCA156" s="4"/>
      <c r="XCB156" s="4"/>
      <c r="XCC156" s="4"/>
      <c r="XCD156" s="4"/>
      <c r="XCE156" s="4"/>
      <c r="XCF156" s="4"/>
      <c r="XCG156" s="4"/>
      <c r="XCH156" s="4"/>
      <c r="XCI156" s="4"/>
      <c r="XCJ156" s="4"/>
      <c r="XCK156" s="4"/>
      <c r="XCL156" s="4"/>
      <c r="XCM156" s="4"/>
      <c r="XCN156" s="4"/>
    </row>
    <row r="1954" spans="1:16316" s="61" customFormat="1" x14ac:dyDescent="0.25">
      <c r="A1954" s="1"/>
      <c r="B1954" s="1"/>
      <c r="C1954" s="1"/>
      <c r="D1954" s="1"/>
      <c r="E1954" s="1"/>
      <c r="F1954" s="97"/>
      <c r="G1954" s="98"/>
      <c r="H1954" s="97"/>
      <c r="I1954" s="99"/>
      <c r="J1954" s="100"/>
      <c r="K1954" s="1"/>
      <c r="L1954" s="1"/>
      <c r="M1954" s="1"/>
      <c r="N1954" s="1"/>
      <c r="O1954" s="1"/>
      <c r="P1954" s="1"/>
      <c r="Q1954" s="1"/>
      <c r="R1954" s="1"/>
      <c r="S1954" s="1"/>
      <c r="T1954" s="1"/>
      <c r="U1954" s="1"/>
      <c r="V1954" s="1"/>
      <c r="W1954" s="1"/>
      <c r="X1954" s="1"/>
      <c r="Y1954" s="1"/>
      <c r="Z1954" s="1"/>
      <c r="AA1954" s="1"/>
      <c r="AB1954" s="1"/>
      <c r="AC1954" s="1"/>
      <c r="AD1954" s="1"/>
      <c r="AE1954" s="1"/>
      <c r="AF1954" s="1"/>
      <c r="AG1954" s="1"/>
      <c r="AH1954" s="1"/>
      <c r="AI1954" s="1"/>
      <c r="AJ1954" s="1"/>
      <c r="AK1954" s="1"/>
      <c r="AL1954" s="1"/>
      <c r="AM1954" s="1"/>
      <c r="AN1954" s="1"/>
      <c r="AO1954" s="1"/>
      <c r="AP1954" s="1"/>
      <c r="AQ1954" s="1"/>
      <c r="AR1954" s="1"/>
      <c r="AS1954" s="1"/>
      <c r="AT1954" s="1"/>
      <c r="AU1954" s="1"/>
      <c r="AV1954" s="1"/>
      <c r="AW1954" s="1"/>
      <c r="AX1954" s="1"/>
      <c r="AY1954" s="1"/>
      <c r="AZ1954" s="1"/>
      <c r="BA1954" s="1"/>
      <c r="BB1954" s="1"/>
      <c r="BC1954" s="1"/>
      <c r="BD1954" s="1"/>
      <c r="BE1954" s="1"/>
      <c r="BF1954" s="1"/>
      <c r="BG1954" s="1"/>
      <c r="BH1954" s="1"/>
      <c r="BI1954" s="1"/>
      <c r="BJ1954" s="1"/>
      <c r="BK1954" s="1"/>
      <c r="BL1954" s="1"/>
      <c r="BM1954" s="1"/>
      <c r="BN1954" s="1"/>
      <c r="BO1954" s="1"/>
      <c r="BP1954" s="1"/>
      <c r="BQ1954" s="1"/>
      <c r="BR1954" s="1"/>
      <c r="BS1954" s="1"/>
      <c r="BT1954" s="1"/>
      <c r="BU1954" s="1"/>
      <c r="BV1954" s="1"/>
      <c r="BW1954" s="1"/>
      <c r="BX1954" s="1"/>
      <c r="BY1954" s="1"/>
      <c r="BZ1954" s="1"/>
      <c r="CA1954" s="1"/>
      <c r="CB1954" s="1"/>
      <c r="CC1954" s="1"/>
      <c r="CD1954" s="1"/>
      <c r="CE1954" s="1"/>
      <c r="CF1954" s="1"/>
      <c r="CG1954" s="1"/>
      <c r="CH1954" s="1"/>
      <c r="CI1954" s="1"/>
      <c r="CJ1954" s="1"/>
      <c r="CK1954" s="1"/>
      <c r="CL1954" s="1"/>
      <c r="CM1954" s="1"/>
      <c r="CN1954" s="1"/>
      <c r="CO1954" s="1"/>
      <c r="CP1954" s="1"/>
      <c r="CQ1954" s="1"/>
      <c r="CR1954" s="1"/>
      <c r="CS1954" s="1"/>
      <c r="CT1954" s="1"/>
      <c r="CU1954" s="1"/>
      <c r="CV1954" s="1"/>
      <c r="CW1954" s="1"/>
      <c r="CX1954" s="1"/>
      <c r="CY1954" s="1"/>
      <c r="CZ1954" s="1"/>
      <c r="DA1954" s="1"/>
      <c r="DB1954" s="1"/>
      <c r="DC1954" s="1"/>
      <c r="DD1954" s="1"/>
      <c r="DE1954" s="1"/>
      <c r="DF1954" s="1"/>
      <c r="DG1954" s="1"/>
      <c r="DH1954" s="1"/>
      <c r="DI1954" s="1"/>
      <c r="DJ1954" s="1"/>
      <c r="DK1954" s="1"/>
      <c r="DL1954" s="1"/>
      <c r="DM1954" s="1"/>
      <c r="DN1954" s="1"/>
      <c r="DO1954" s="1"/>
      <c r="DP1954" s="1"/>
      <c r="DQ1954" s="1"/>
      <c r="DR1954" s="1"/>
      <c r="DS1954" s="1"/>
      <c r="DT1954" s="1"/>
      <c r="DU1954" s="1"/>
      <c r="DV1954" s="1"/>
      <c r="DW1954" s="1"/>
      <c r="DX1954" s="1"/>
      <c r="DY1954" s="1"/>
      <c r="DZ1954" s="1"/>
      <c r="EA1954" s="1"/>
      <c r="EB1954" s="1"/>
      <c r="EC1954" s="1"/>
      <c r="ED1954" s="1"/>
      <c r="EE1954" s="1"/>
      <c r="EF1954" s="1"/>
      <c r="EG1954" s="1"/>
      <c r="EH1954" s="1"/>
      <c r="EI1954" s="1"/>
      <c r="EJ1954" s="1"/>
      <c r="EK1954" s="1"/>
      <c r="EL1954" s="1"/>
      <c r="EM1954" s="1"/>
      <c r="EN1954" s="1"/>
      <c r="EO1954" s="1"/>
      <c r="EP1954" s="1"/>
      <c r="EQ1954" s="1"/>
      <c r="ER1954" s="1"/>
      <c r="ES1954" s="1"/>
      <c r="ET1954" s="1"/>
      <c r="EU1954" s="1"/>
      <c r="EV1954" s="1"/>
      <c r="EW1954" s="1"/>
      <c r="EX1954" s="1"/>
      <c r="EY1954" s="1"/>
      <c r="EZ1954" s="1"/>
      <c r="FA1954" s="1"/>
      <c r="FB1954" s="1"/>
      <c r="FC1954" s="1"/>
      <c r="FD1954" s="1"/>
      <c r="FE1954" s="1"/>
      <c r="FF1954" s="1"/>
      <c r="FG1954" s="1"/>
      <c r="FH1954" s="1"/>
      <c r="FI1954" s="1"/>
      <c r="FJ1954" s="1"/>
      <c r="FK1954" s="1"/>
      <c r="FL1954" s="1"/>
      <c r="FM1954" s="1"/>
      <c r="FN1954" s="1"/>
      <c r="FO1954" s="1"/>
      <c r="FP1954" s="1"/>
      <c r="FQ1954" s="1"/>
      <c r="FR1954" s="1"/>
      <c r="FS1954" s="1"/>
      <c r="FT1954" s="1"/>
      <c r="FU1954" s="1"/>
      <c r="FV1954" s="1"/>
      <c r="FW1954" s="1"/>
      <c r="FX1954" s="1"/>
      <c r="FY1954" s="1"/>
      <c r="FZ1954" s="1"/>
      <c r="GA1954" s="1"/>
      <c r="GB1954" s="1"/>
      <c r="GC1954" s="1"/>
      <c r="GD1954" s="1"/>
      <c r="GE1954" s="1"/>
      <c r="GF1954" s="1"/>
      <c r="GG1954" s="1"/>
      <c r="GH1954" s="1"/>
      <c r="GI1954" s="1"/>
      <c r="GJ1954" s="1"/>
      <c r="GK1954" s="1"/>
      <c r="GL1954" s="1"/>
      <c r="GM1954" s="1"/>
      <c r="GN1954" s="1"/>
      <c r="GO1954" s="1"/>
      <c r="GP1954" s="1"/>
      <c r="GQ1954" s="1"/>
      <c r="GR1954" s="1"/>
      <c r="GS1954" s="1"/>
      <c r="GT1954" s="1"/>
      <c r="GU1954" s="1"/>
      <c r="GV1954" s="1"/>
      <c r="GW1954" s="1"/>
      <c r="GX1954" s="1"/>
      <c r="GY1954" s="1"/>
      <c r="GZ1954" s="1"/>
      <c r="HA1954" s="1"/>
      <c r="HB1954" s="1"/>
      <c r="HC1954" s="1"/>
      <c r="HD1954" s="1"/>
      <c r="HE1954" s="1"/>
      <c r="HF1954" s="1"/>
      <c r="HG1954" s="1"/>
      <c r="HH1954" s="1"/>
      <c r="HI1954" s="1"/>
      <c r="HJ1954" s="1"/>
      <c r="HK1954" s="1"/>
      <c r="HL1954" s="1"/>
      <c r="HM1954" s="1"/>
      <c r="HN1954" s="1"/>
      <c r="HO1954" s="1"/>
      <c r="HP1954" s="1"/>
      <c r="HQ1954" s="1"/>
      <c r="HR1954" s="1"/>
      <c r="HS1954" s="1"/>
      <c r="HT1954" s="1"/>
      <c r="HU1954" s="1"/>
      <c r="HV1954" s="1"/>
      <c r="HW1954" s="1"/>
      <c r="HX1954" s="1"/>
      <c r="HY1954" s="1"/>
      <c r="HZ1954" s="1"/>
      <c r="IA1954" s="1"/>
      <c r="IB1954" s="1"/>
      <c r="IC1954" s="1"/>
      <c r="ID1954" s="1"/>
      <c r="IE1954" s="1"/>
      <c r="IF1954" s="1"/>
      <c r="IG1954" s="1"/>
      <c r="IH1954" s="1"/>
      <c r="II1954" s="1"/>
      <c r="IJ1954" s="1"/>
      <c r="IK1954" s="1"/>
      <c r="IL1954" s="1"/>
      <c r="IM1954" s="1"/>
      <c r="IN1954" s="1"/>
      <c r="IO1954" s="1"/>
      <c r="IP1954" s="1"/>
      <c r="IQ1954" s="1"/>
      <c r="IR1954" s="1"/>
      <c r="IS1954" s="1"/>
      <c r="IT1954" s="1"/>
      <c r="IU1954" s="1"/>
      <c r="IV1954" s="1"/>
      <c r="IW1954" s="1"/>
      <c r="IX1954" s="1"/>
      <c r="IY1954" s="1"/>
      <c r="IZ1954" s="1"/>
      <c r="JA1954" s="1"/>
      <c r="JB1954" s="1"/>
      <c r="JC1954" s="1"/>
      <c r="JD1954" s="1"/>
      <c r="JE1954" s="1"/>
      <c r="JF1954" s="1"/>
      <c r="JG1954" s="1"/>
      <c r="JH1954" s="1"/>
      <c r="JI1954" s="1"/>
      <c r="JJ1954" s="1"/>
      <c r="JK1954" s="1"/>
      <c r="JL1954" s="1"/>
      <c r="JM1954" s="1"/>
      <c r="JN1954" s="1"/>
      <c r="JO1954" s="1"/>
      <c r="JP1954" s="1"/>
      <c r="JQ1954" s="1"/>
      <c r="JR1954" s="1"/>
      <c r="JS1954" s="1"/>
      <c r="JT1954" s="1"/>
      <c r="JU1954" s="1"/>
      <c r="JV1954" s="1"/>
      <c r="JW1954" s="1"/>
      <c r="JX1954" s="1"/>
      <c r="JY1954" s="1"/>
      <c r="JZ1954" s="1"/>
      <c r="KA1954" s="1"/>
      <c r="KB1954" s="1"/>
      <c r="KC1954" s="1"/>
      <c r="KD1954" s="1"/>
      <c r="KE1954" s="1"/>
      <c r="KF1954" s="1"/>
      <c r="KG1954" s="1"/>
      <c r="KH1954" s="1"/>
      <c r="KI1954" s="1"/>
      <c r="KJ1954" s="1"/>
      <c r="KK1954" s="1"/>
      <c r="KL1954" s="1"/>
      <c r="KM1954" s="1"/>
      <c r="KN1954" s="1"/>
      <c r="KO1954" s="1"/>
      <c r="KP1954" s="1"/>
      <c r="KQ1954" s="1"/>
      <c r="KR1954" s="1"/>
      <c r="KS1954" s="1"/>
      <c r="KT1954" s="1"/>
      <c r="KU1954" s="1"/>
      <c r="KV1954" s="1"/>
      <c r="KW1954" s="1"/>
      <c r="KX1954" s="1"/>
      <c r="KY1954" s="1"/>
      <c r="KZ1954" s="1"/>
      <c r="LA1954" s="1"/>
      <c r="LB1954" s="1"/>
      <c r="LC1954" s="1"/>
      <c r="LD1954" s="1"/>
      <c r="LE1954" s="1"/>
      <c r="LF1954" s="1"/>
      <c r="LG1954" s="1"/>
      <c r="LH1954" s="1"/>
      <c r="LI1954" s="1"/>
      <c r="LJ1954" s="1"/>
      <c r="LK1954" s="1"/>
      <c r="LL1954" s="1"/>
      <c r="LM1954" s="1"/>
      <c r="LN1954" s="1"/>
      <c r="LO1954" s="1"/>
      <c r="LP1954" s="1"/>
      <c r="LQ1954" s="1"/>
      <c r="LR1954" s="1"/>
      <c r="LS1954" s="1"/>
      <c r="LT1954" s="1"/>
      <c r="LU1954" s="1"/>
      <c r="LV1954" s="1"/>
      <c r="LW1954" s="1"/>
      <c r="LX1954" s="1"/>
      <c r="LY1954" s="1"/>
      <c r="LZ1954" s="1"/>
      <c r="MA1954" s="1"/>
      <c r="MB1954" s="1"/>
      <c r="MC1954" s="1"/>
      <c r="MD1954" s="1"/>
      <c r="ME1954" s="1"/>
      <c r="MF1954" s="1"/>
      <c r="MG1954" s="1"/>
      <c r="MH1954" s="1"/>
      <c r="MI1954" s="1"/>
      <c r="MJ1954" s="1"/>
      <c r="MK1954" s="1"/>
      <c r="ML1954" s="1"/>
      <c r="MM1954" s="1"/>
      <c r="MN1954" s="1"/>
      <c r="MO1954" s="1"/>
      <c r="MP1954" s="1"/>
      <c r="MQ1954" s="1"/>
      <c r="MR1954" s="1"/>
      <c r="MS1954" s="1"/>
      <c r="MT1954" s="1"/>
      <c r="MU1954" s="1"/>
      <c r="MV1954" s="1"/>
      <c r="MW1954" s="1"/>
      <c r="MX1954" s="1"/>
      <c r="MY1954" s="1"/>
      <c r="MZ1954" s="1"/>
      <c r="NA1954" s="1"/>
      <c r="NB1954" s="1"/>
      <c r="NC1954" s="1"/>
      <c r="ND1954" s="1"/>
      <c r="NE1954" s="1"/>
      <c r="NF1954" s="1"/>
      <c r="NG1954" s="1"/>
      <c r="NH1954" s="1"/>
      <c r="NI1954" s="1"/>
      <c r="NJ1954" s="1"/>
      <c r="NK1954" s="1"/>
      <c r="NL1954" s="1"/>
      <c r="NM1954" s="1"/>
      <c r="NN1954" s="1"/>
      <c r="NO1954" s="1"/>
      <c r="NP1954" s="1"/>
      <c r="NQ1954" s="1"/>
      <c r="NR1954" s="1"/>
      <c r="NS1954" s="1"/>
      <c r="NT1954" s="1"/>
      <c r="NU1954" s="1"/>
      <c r="NV1954" s="1"/>
      <c r="NW1954" s="1"/>
      <c r="NX1954" s="1"/>
      <c r="NY1954" s="1"/>
      <c r="NZ1954" s="1"/>
      <c r="OA1954" s="1"/>
      <c r="OB1954" s="1"/>
      <c r="OC1954" s="1"/>
      <c r="OD1954" s="1"/>
      <c r="OE1954" s="1"/>
      <c r="OF1954" s="1"/>
      <c r="OG1954" s="1"/>
      <c r="OH1954" s="1"/>
      <c r="OI1954" s="1"/>
      <c r="OJ1954" s="1"/>
      <c r="OK1954" s="1"/>
      <c r="OL1954" s="1"/>
      <c r="OM1954" s="1"/>
      <c r="ON1954" s="1"/>
      <c r="OO1954" s="1"/>
      <c r="OP1954" s="1"/>
      <c r="OQ1954" s="1"/>
      <c r="OR1954" s="1"/>
      <c r="OS1954" s="1"/>
      <c r="OT1954" s="1"/>
      <c r="OU1954" s="1"/>
      <c r="OV1954" s="1"/>
      <c r="OW1954" s="1"/>
      <c r="OX1954" s="1"/>
      <c r="OY1954" s="1"/>
      <c r="OZ1954" s="1"/>
      <c r="PA1954" s="1"/>
      <c r="PB1954" s="1"/>
      <c r="PC1954" s="1"/>
      <c r="PD1954" s="1"/>
      <c r="PE1954" s="1"/>
      <c r="PF1954" s="1"/>
      <c r="PG1954" s="1"/>
      <c r="PH1954" s="1"/>
      <c r="PI1954" s="1"/>
      <c r="PJ1954" s="1"/>
      <c r="PK1954" s="1"/>
      <c r="PL1954" s="1"/>
      <c r="PM1954" s="1"/>
      <c r="PN1954" s="1"/>
      <c r="PO1954" s="1"/>
      <c r="PP1954" s="1"/>
      <c r="PQ1954" s="1"/>
      <c r="PR1954" s="1"/>
      <c r="PS1954" s="1"/>
      <c r="PT1954" s="1"/>
      <c r="PU1954" s="1"/>
      <c r="PV1954" s="1"/>
      <c r="PW1954" s="1"/>
      <c r="PX1954" s="1"/>
      <c r="PY1954" s="1"/>
      <c r="PZ1954" s="1"/>
      <c r="QA1954" s="1"/>
      <c r="QB1954" s="1"/>
      <c r="QC1954" s="1"/>
      <c r="QD1954" s="1"/>
      <c r="QE1954" s="1"/>
      <c r="QF1954" s="1"/>
      <c r="QG1954" s="1"/>
      <c r="QH1954" s="1"/>
      <c r="QI1954" s="1"/>
      <c r="QJ1954" s="1"/>
      <c r="QK1954" s="1"/>
      <c r="QL1954" s="1"/>
      <c r="QM1954" s="1"/>
      <c r="QN1954" s="1"/>
      <c r="QO1954" s="1"/>
      <c r="QP1954" s="1"/>
      <c r="QQ1954" s="1"/>
      <c r="QR1954" s="1"/>
      <c r="QS1954" s="1"/>
      <c r="QT1954" s="1"/>
      <c r="QU1954" s="1"/>
      <c r="QV1954" s="1"/>
      <c r="QW1954" s="1"/>
      <c r="QX1954" s="1"/>
      <c r="QY1954" s="1"/>
      <c r="QZ1954" s="1"/>
      <c r="RA1954" s="1"/>
      <c r="RB1954" s="1"/>
      <c r="RC1954" s="1"/>
      <c r="RD1954" s="1"/>
      <c r="RE1954" s="1"/>
      <c r="RF1954" s="1"/>
      <c r="RG1954" s="1"/>
      <c r="RH1954" s="1"/>
      <c r="RI1954" s="1"/>
      <c r="RJ1954" s="1"/>
      <c r="RK1954" s="1"/>
      <c r="RL1954" s="1"/>
      <c r="RM1954" s="1"/>
      <c r="RN1954" s="1"/>
      <c r="RO1954" s="1"/>
      <c r="RP1954" s="1"/>
      <c r="RQ1954" s="1"/>
      <c r="RR1954" s="1"/>
      <c r="RS1954" s="1"/>
      <c r="RT1954" s="1"/>
      <c r="RU1954" s="1"/>
      <c r="RV1954" s="1"/>
      <c r="RW1954" s="1"/>
      <c r="RX1954" s="1"/>
      <c r="RY1954" s="1"/>
      <c r="RZ1954" s="1"/>
      <c r="SA1954" s="1"/>
      <c r="SB1954" s="1"/>
      <c r="SC1954" s="1"/>
      <c r="SD1954" s="1"/>
      <c r="SE1954" s="1"/>
      <c r="SF1954" s="1"/>
      <c r="SG1954" s="1"/>
      <c r="SH1954" s="1"/>
      <c r="SI1954" s="1"/>
      <c r="SJ1954" s="1"/>
      <c r="SK1954" s="1"/>
      <c r="SL1954" s="1"/>
      <c r="SM1954" s="1"/>
      <c r="SN1954" s="1"/>
      <c r="SO1954" s="1"/>
      <c r="SP1954" s="1"/>
      <c r="SQ1954" s="1"/>
      <c r="SR1954" s="1"/>
      <c r="SS1954" s="1"/>
      <c r="ST1954" s="1"/>
      <c r="SU1954" s="1"/>
      <c r="SV1954" s="1"/>
      <c r="SW1954" s="1"/>
      <c r="SX1954" s="1"/>
      <c r="SY1954" s="1"/>
      <c r="SZ1954" s="1"/>
      <c r="TA1954" s="1"/>
      <c r="TB1954" s="1"/>
      <c r="TC1954" s="1"/>
      <c r="TD1954" s="1"/>
      <c r="TE1954" s="1"/>
      <c r="TF1954" s="1"/>
      <c r="TG1954" s="1"/>
      <c r="TH1954" s="1"/>
      <c r="TI1954" s="1"/>
      <c r="TJ1954" s="1"/>
      <c r="TK1954" s="1"/>
      <c r="TL1954" s="1"/>
      <c r="TM1954" s="1"/>
      <c r="TN1954" s="1"/>
      <c r="TO1954" s="1"/>
      <c r="TP1954" s="1"/>
      <c r="TQ1954" s="1"/>
      <c r="TR1954" s="1"/>
      <c r="TS1954" s="1"/>
      <c r="TT1954" s="1"/>
      <c r="TU1954" s="1"/>
      <c r="TV1954" s="1"/>
      <c r="TW1954" s="1"/>
      <c r="TX1954" s="1"/>
      <c r="TY1954" s="1"/>
      <c r="TZ1954" s="1"/>
      <c r="UA1954" s="1"/>
      <c r="UB1954" s="1"/>
      <c r="UC1954" s="1"/>
      <c r="UD1954" s="1"/>
      <c r="UE1954" s="1"/>
      <c r="UF1954" s="1"/>
      <c r="UG1954" s="1"/>
      <c r="UH1954" s="1"/>
      <c r="UI1954" s="1"/>
      <c r="UJ1954" s="1"/>
      <c r="UK1954" s="1"/>
      <c r="UL1954" s="1"/>
      <c r="UM1954" s="1"/>
      <c r="UN1954" s="1"/>
      <c r="UO1954" s="1"/>
      <c r="UP1954" s="1"/>
      <c r="UQ1954" s="1"/>
      <c r="UR1954" s="1"/>
      <c r="US1954" s="1"/>
      <c r="UT1954" s="1"/>
      <c r="UU1954" s="1"/>
      <c r="UV1954" s="1"/>
      <c r="UW1954" s="1"/>
      <c r="UX1954" s="1"/>
      <c r="UY1954" s="1"/>
      <c r="UZ1954" s="1"/>
      <c r="VA1954" s="1"/>
      <c r="VB1954" s="1"/>
      <c r="VC1954" s="1"/>
      <c r="VD1954" s="1"/>
      <c r="VE1954" s="1"/>
      <c r="VF1954" s="1"/>
      <c r="VG1954" s="1"/>
      <c r="VH1954" s="1"/>
      <c r="VI1954" s="1"/>
      <c r="VJ1954" s="1"/>
      <c r="VK1954" s="1"/>
      <c r="VL1954" s="1"/>
      <c r="VM1954" s="1"/>
      <c r="VN1954" s="1"/>
      <c r="VO1954" s="1"/>
      <c r="VP1954" s="1"/>
      <c r="VQ1954" s="1"/>
      <c r="VR1954" s="1"/>
      <c r="VS1954" s="1"/>
      <c r="VT1954" s="1"/>
      <c r="VU1954" s="1"/>
      <c r="VV1954" s="1"/>
      <c r="VW1954" s="1"/>
      <c r="VX1954" s="1"/>
      <c r="VY1954" s="1"/>
      <c r="VZ1954" s="1"/>
      <c r="WA1954" s="1"/>
      <c r="WB1954" s="1"/>
      <c r="WC1954" s="1"/>
      <c r="WD1954" s="1"/>
      <c r="WE1954" s="1"/>
      <c r="WF1954" s="1"/>
      <c r="WG1954" s="1"/>
      <c r="WH1954" s="1"/>
      <c r="WI1954" s="1"/>
      <c r="WJ1954" s="1"/>
      <c r="WK1954" s="1"/>
      <c r="WL1954" s="1"/>
      <c r="WM1954" s="1"/>
      <c r="WN1954" s="1"/>
      <c r="WO1954" s="1"/>
      <c r="WP1954" s="1"/>
      <c r="WQ1954" s="1"/>
      <c r="WR1954" s="1"/>
      <c r="WS1954" s="1"/>
      <c r="WT1954" s="1"/>
      <c r="WU1954" s="1"/>
      <c r="WV1954" s="1"/>
      <c r="WW1954" s="1"/>
      <c r="WX1954" s="1"/>
      <c r="WY1954" s="1"/>
      <c r="WZ1954" s="1"/>
      <c r="XA1954" s="1"/>
      <c r="XB1954" s="1"/>
      <c r="XC1954" s="1"/>
      <c r="XD1954" s="1"/>
      <c r="XE1954" s="1"/>
      <c r="XF1954" s="1"/>
      <c r="XG1954" s="1"/>
      <c r="XH1954" s="1"/>
      <c r="XI1954" s="1"/>
      <c r="XJ1954" s="1"/>
      <c r="XK1954" s="1"/>
      <c r="XL1954" s="1"/>
      <c r="XM1954" s="1"/>
      <c r="XN1954" s="1"/>
      <c r="XO1954" s="1"/>
      <c r="XP1954" s="1"/>
      <c r="XQ1954" s="1"/>
      <c r="XR1954" s="1"/>
      <c r="XS1954" s="1"/>
      <c r="XT1954" s="1"/>
      <c r="XU1954" s="1"/>
      <c r="XV1954" s="1"/>
      <c r="XW1954" s="1"/>
      <c r="XX1954" s="1"/>
      <c r="XY1954" s="1"/>
      <c r="XZ1954" s="1"/>
      <c r="YA1954" s="1"/>
      <c r="YB1954" s="1"/>
      <c r="YC1954" s="1"/>
      <c r="YD1954" s="1"/>
      <c r="YE1954" s="1"/>
      <c r="YF1954" s="1"/>
      <c r="YG1954" s="1"/>
      <c r="YH1954" s="1"/>
      <c r="YI1954" s="1"/>
      <c r="YJ1954" s="1"/>
      <c r="YK1954" s="1"/>
      <c r="YL1954" s="1"/>
      <c r="YM1954" s="1"/>
      <c r="YN1954" s="1"/>
      <c r="YO1954" s="1"/>
      <c r="YP1954" s="1"/>
      <c r="YQ1954" s="1"/>
      <c r="YR1954" s="1"/>
      <c r="YS1954" s="1"/>
      <c r="YT1954" s="1"/>
      <c r="YU1954" s="1"/>
      <c r="YV1954" s="1"/>
      <c r="YW1954" s="1"/>
      <c r="YX1954" s="1"/>
      <c r="YY1954" s="1"/>
      <c r="YZ1954" s="1"/>
      <c r="ZA1954" s="1"/>
      <c r="ZB1954" s="1"/>
      <c r="ZC1954" s="1"/>
      <c r="ZD1954" s="1"/>
      <c r="ZE1954" s="1"/>
      <c r="ZF1954" s="1"/>
      <c r="ZG1954" s="1"/>
      <c r="ZH1954" s="1"/>
      <c r="ZI1954" s="1"/>
      <c r="ZJ1954" s="1"/>
      <c r="ZK1954" s="1"/>
      <c r="ZL1954" s="1"/>
      <c r="ZM1954" s="1"/>
      <c r="ZN1954" s="1"/>
      <c r="ZO1954" s="1"/>
      <c r="ZP1954" s="1"/>
      <c r="ZQ1954" s="1"/>
      <c r="ZR1954" s="1"/>
      <c r="ZS1954" s="1"/>
      <c r="ZT1954" s="1"/>
      <c r="ZU1954" s="1"/>
      <c r="ZV1954" s="1"/>
      <c r="ZW1954" s="1"/>
      <c r="ZX1954" s="1"/>
      <c r="ZY1954" s="1"/>
      <c r="ZZ1954" s="1"/>
      <c r="AAA1954" s="1"/>
      <c r="AAB1954" s="1"/>
      <c r="AAC1954" s="1"/>
      <c r="AAD1954" s="1"/>
      <c r="AAE1954" s="1"/>
      <c r="AAF1954" s="1"/>
      <c r="AAG1954" s="1"/>
      <c r="AAH1954" s="1"/>
      <c r="AAI1954" s="1"/>
      <c r="AAJ1954" s="1"/>
      <c r="AAK1954" s="1"/>
      <c r="AAL1954" s="1"/>
      <c r="AAM1954" s="1"/>
      <c r="AAN1954" s="1"/>
      <c r="AAO1954" s="1"/>
      <c r="AAP1954" s="1"/>
      <c r="AAQ1954" s="1"/>
      <c r="AAR1954" s="1"/>
      <c r="AAS1954" s="1"/>
      <c r="AAT1954" s="1"/>
      <c r="AAU1954" s="1"/>
      <c r="AAV1954" s="1"/>
      <c r="AAW1954" s="1"/>
      <c r="AAX1954" s="1"/>
      <c r="AAY1954" s="1"/>
      <c r="AAZ1954" s="1"/>
      <c r="ABA1954" s="1"/>
      <c r="ABB1954" s="1"/>
      <c r="ABC1954" s="1"/>
      <c r="ABD1954" s="1"/>
      <c r="ABE1954" s="1"/>
      <c r="ABF1954" s="1"/>
      <c r="ABG1954" s="1"/>
      <c r="ABH1954" s="1"/>
      <c r="ABI1954" s="1"/>
      <c r="ABJ1954" s="1"/>
      <c r="ABK1954" s="1"/>
      <c r="ABL1954" s="1"/>
      <c r="ABM1954" s="1"/>
      <c r="ABN1954" s="1"/>
      <c r="ABO1954" s="1"/>
      <c r="ABP1954" s="1"/>
      <c r="ABQ1954" s="1"/>
      <c r="ABR1954" s="1"/>
      <c r="ABS1954" s="1"/>
      <c r="ABT1954" s="1"/>
      <c r="ABU1954" s="1"/>
      <c r="ABV1954" s="1"/>
      <c r="ABW1954" s="1"/>
      <c r="ABX1954" s="1"/>
      <c r="ABY1954" s="1"/>
      <c r="ABZ1954" s="1"/>
      <c r="ACA1954" s="1"/>
      <c r="ACB1954" s="1"/>
      <c r="ACC1954" s="1"/>
      <c r="ACD1954" s="1"/>
      <c r="ACE1954" s="1"/>
      <c r="ACF1954" s="1"/>
      <c r="ACG1954" s="1"/>
      <c r="ACH1954" s="1"/>
      <c r="ACI1954" s="1"/>
      <c r="ACJ1954" s="1"/>
      <c r="ACK1954" s="1"/>
      <c r="ACL1954" s="1"/>
      <c r="ACM1954" s="1"/>
      <c r="ACN1954" s="1"/>
      <c r="ACO1954" s="1"/>
      <c r="ACP1954" s="1"/>
      <c r="ACQ1954" s="1"/>
      <c r="ACR1954" s="1"/>
      <c r="ACS1954" s="1"/>
      <c r="ACT1954" s="1"/>
      <c r="ACU1954" s="1"/>
      <c r="ACV1954" s="1"/>
      <c r="ACW1954" s="1"/>
      <c r="ACX1954" s="1"/>
      <c r="ACY1954" s="1"/>
      <c r="ACZ1954" s="1"/>
      <c r="ADA1954" s="1"/>
      <c r="ADB1954" s="1"/>
      <c r="ADC1954" s="1"/>
      <c r="ADD1954" s="1"/>
      <c r="ADE1954" s="1"/>
      <c r="ADF1954" s="1"/>
      <c r="ADG1954" s="1"/>
      <c r="ADH1954" s="1"/>
      <c r="ADI1954" s="1"/>
      <c r="ADJ1954" s="1"/>
      <c r="ADK1954" s="1"/>
      <c r="ADL1954" s="1"/>
      <c r="ADM1954" s="1"/>
      <c r="ADN1954" s="1"/>
      <c r="ADO1954" s="1"/>
      <c r="ADP1954" s="1"/>
      <c r="ADQ1954" s="1"/>
      <c r="ADR1954" s="1"/>
      <c r="ADS1954" s="1"/>
      <c r="ADT1954" s="1"/>
      <c r="ADU1954" s="1"/>
      <c r="ADV1954" s="1"/>
      <c r="ADW1954" s="1"/>
      <c r="ADX1954" s="1"/>
      <c r="ADY1954" s="1"/>
      <c r="ADZ1954" s="1"/>
      <c r="AEA1954" s="1"/>
      <c r="AEB1954" s="1"/>
      <c r="AEC1954" s="1"/>
      <c r="AED1954" s="1"/>
      <c r="AEE1954" s="1"/>
      <c r="AEF1954" s="1"/>
      <c r="AEG1954" s="1"/>
      <c r="AEH1954" s="1"/>
      <c r="AEI1954" s="1"/>
      <c r="AEJ1954" s="1"/>
      <c r="AEK1954" s="1"/>
      <c r="AEL1954" s="1"/>
      <c r="AEM1954" s="1"/>
      <c r="AEN1954" s="1"/>
      <c r="AEO1954" s="1"/>
      <c r="AEP1954" s="1"/>
      <c r="AEQ1954" s="1"/>
      <c r="AER1954" s="1"/>
      <c r="AES1954" s="1"/>
      <c r="AET1954" s="1"/>
      <c r="AEU1954" s="1"/>
      <c r="AEV1954" s="1"/>
      <c r="AEW1954" s="1"/>
      <c r="AEX1954" s="1"/>
      <c r="AEY1954" s="1"/>
      <c r="AEZ1954" s="1"/>
      <c r="AFA1954" s="1"/>
      <c r="AFB1954" s="1"/>
      <c r="AFC1954" s="1"/>
      <c r="AFD1954" s="1"/>
      <c r="AFE1954" s="1"/>
      <c r="AFF1954" s="1"/>
      <c r="AFG1954" s="1"/>
      <c r="AFH1954" s="1"/>
      <c r="AFI1954" s="1"/>
      <c r="AFJ1954" s="1"/>
      <c r="AFK1954" s="1"/>
      <c r="AFL1954" s="1"/>
      <c r="AFM1954" s="1"/>
      <c r="AFN1954" s="1"/>
      <c r="AFO1954" s="1"/>
      <c r="AFP1954" s="1"/>
      <c r="AFQ1954" s="1"/>
      <c r="AFR1954" s="1"/>
      <c r="AFS1954" s="1"/>
      <c r="AFT1954" s="1"/>
      <c r="AFU1954" s="1"/>
      <c r="AFV1954" s="1"/>
      <c r="AFW1954" s="1"/>
      <c r="AFX1954" s="1"/>
      <c r="AFY1954" s="1"/>
      <c r="AFZ1954" s="1"/>
      <c r="AGA1954" s="1"/>
      <c r="AGB1954" s="1"/>
      <c r="AGC1954" s="1"/>
      <c r="AGD1954" s="1"/>
      <c r="AGE1954" s="1"/>
      <c r="AGF1954" s="1"/>
      <c r="AGG1954" s="1"/>
      <c r="AGH1954" s="1"/>
      <c r="AGI1954" s="1"/>
      <c r="AGJ1954" s="1"/>
      <c r="AGK1954" s="1"/>
      <c r="AGL1954" s="1"/>
      <c r="AGM1954" s="1"/>
      <c r="AGN1954" s="1"/>
      <c r="AGO1954" s="1"/>
      <c r="AGP1954" s="1"/>
      <c r="AGQ1954" s="1"/>
      <c r="AGR1954" s="1"/>
      <c r="AGS1954" s="1"/>
      <c r="AGT1954" s="1"/>
      <c r="AGU1954" s="1"/>
      <c r="AGV1954" s="1"/>
      <c r="AGW1954" s="1"/>
      <c r="AGX1954" s="1"/>
      <c r="AGY1954" s="1"/>
      <c r="AGZ1954" s="1"/>
      <c r="AHA1954" s="1"/>
      <c r="AHB1954" s="1"/>
      <c r="AHC1954" s="1"/>
      <c r="AHD1954" s="1"/>
      <c r="AHE1954" s="1"/>
      <c r="AHF1954" s="1"/>
      <c r="AHG1954" s="1"/>
      <c r="AHH1954" s="1"/>
      <c r="AHI1954" s="1"/>
      <c r="AHJ1954" s="1"/>
      <c r="AHK1954" s="1"/>
      <c r="AHL1954" s="1"/>
      <c r="AHM1954" s="1"/>
      <c r="AHN1954" s="1"/>
      <c r="AHO1954" s="1"/>
      <c r="AHP1954" s="1"/>
      <c r="AHQ1954" s="1"/>
      <c r="AHR1954" s="1"/>
      <c r="AHS1954" s="1"/>
      <c r="AHT1954" s="1"/>
      <c r="AHU1954" s="1"/>
      <c r="AHV1954" s="1"/>
      <c r="AHW1954" s="1"/>
      <c r="AHX1954" s="1"/>
      <c r="AHY1954" s="1"/>
      <c r="AHZ1954" s="1"/>
      <c r="AIA1954" s="1"/>
      <c r="AIB1954" s="1"/>
      <c r="AIC1954" s="1"/>
      <c r="AID1954" s="1"/>
      <c r="AIE1954" s="1"/>
      <c r="AIF1954" s="1"/>
      <c r="AIG1954" s="1"/>
      <c r="AIH1954" s="1"/>
      <c r="AII1954" s="1"/>
      <c r="AIJ1954" s="1"/>
      <c r="AIK1954" s="1"/>
      <c r="AIL1954" s="1"/>
      <c r="AIM1954" s="1"/>
      <c r="AIN1954" s="1"/>
      <c r="AIO1954" s="1"/>
      <c r="AIP1954" s="1"/>
      <c r="AIQ1954" s="1"/>
      <c r="AIR1954" s="1"/>
      <c r="AIS1954" s="1"/>
      <c r="AIT1954" s="1"/>
      <c r="AIU1954" s="1"/>
      <c r="AIV1954" s="1"/>
      <c r="AIW1954" s="1"/>
      <c r="AIX1954" s="1"/>
      <c r="AIY1954" s="1"/>
      <c r="AIZ1954" s="1"/>
      <c r="AJA1954" s="1"/>
      <c r="AJB1954" s="1"/>
      <c r="AJC1954" s="1"/>
      <c r="AJD1954" s="1"/>
      <c r="AJE1954" s="1"/>
      <c r="AJF1954" s="1"/>
      <c r="AJG1954" s="1"/>
      <c r="AJH1954" s="1"/>
      <c r="AJI1954" s="1"/>
      <c r="AJJ1954" s="1"/>
      <c r="AJK1954" s="1"/>
      <c r="AJL1954" s="1"/>
      <c r="AJM1954" s="1"/>
      <c r="AJN1954" s="1"/>
      <c r="AJO1954" s="1"/>
      <c r="AJP1954" s="1"/>
      <c r="AJQ1954" s="1"/>
      <c r="AJR1954" s="1"/>
      <c r="AJS1954" s="1"/>
      <c r="AJT1954" s="1"/>
      <c r="AJU1954" s="1"/>
      <c r="AJV1954" s="1"/>
      <c r="AJW1954" s="1"/>
      <c r="AJX1954" s="1"/>
      <c r="AJY1954" s="1"/>
      <c r="AJZ1954" s="1"/>
      <c r="AKA1954" s="1"/>
      <c r="AKB1954" s="1"/>
      <c r="AKC1954" s="1"/>
      <c r="AKD1954" s="1"/>
      <c r="AKE1954" s="1"/>
      <c r="AKF1954" s="1"/>
      <c r="AKG1954" s="1"/>
      <c r="AKH1954" s="1"/>
      <c r="AKI1954" s="1"/>
      <c r="AKJ1954" s="1"/>
      <c r="AKK1954" s="1"/>
      <c r="AKL1954" s="1"/>
      <c r="AKM1954" s="1"/>
      <c r="AKN1954" s="1"/>
      <c r="AKO1954" s="1"/>
      <c r="AKP1954" s="1"/>
      <c r="AKQ1954" s="1"/>
      <c r="AKR1954" s="1"/>
      <c r="AKS1954" s="1"/>
      <c r="AKT1954" s="1"/>
      <c r="AKU1954" s="1"/>
      <c r="AKV1954" s="1"/>
      <c r="AKW1954" s="1"/>
      <c r="AKX1954" s="1"/>
      <c r="AKY1954" s="1"/>
      <c r="AKZ1954" s="1"/>
      <c r="ALA1954" s="1"/>
      <c r="ALB1954" s="1"/>
      <c r="ALC1954" s="1"/>
      <c r="ALD1954" s="1"/>
      <c r="ALE1954" s="1"/>
      <c r="ALF1954" s="1"/>
      <c r="ALG1954" s="1"/>
      <c r="ALH1954" s="1"/>
      <c r="ALI1954" s="1"/>
      <c r="ALJ1954" s="1"/>
      <c r="ALK1954" s="1"/>
      <c r="ALL1954" s="1"/>
      <c r="ALM1954" s="1"/>
      <c r="ALN1954" s="1"/>
      <c r="ALO1954" s="1"/>
      <c r="ALP1954" s="1"/>
      <c r="ALQ1954" s="1"/>
      <c r="ALR1954" s="1"/>
      <c r="ALS1954" s="1"/>
      <c r="ALT1954" s="1"/>
      <c r="ALU1954" s="1"/>
      <c r="ALV1954" s="1"/>
      <c r="ALW1954" s="1"/>
      <c r="ALX1954" s="1"/>
      <c r="ALY1954" s="1"/>
      <c r="ALZ1954" s="1"/>
      <c r="AMA1954" s="1"/>
      <c r="AMB1954" s="1"/>
      <c r="AMC1954" s="1"/>
      <c r="AMD1954" s="1"/>
      <c r="AME1954" s="1"/>
      <c r="AMF1954" s="1"/>
      <c r="AMG1954" s="1"/>
      <c r="AMH1954" s="1"/>
      <c r="AMI1954" s="1"/>
      <c r="AMJ1954" s="1"/>
      <c r="AMK1954" s="1"/>
      <c r="AML1954" s="1"/>
      <c r="AMM1954" s="1"/>
      <c r="AMN1954" s="1"/>
      <c r="AMO1954" s="1"/>
      <c r="AMP1954" s="1"/>
      <c r="AMQ1954" s="1"/>
      <c r="AMR1954" s="1"/>
      <c r="AMS1954" s="1"/>
      <c r="AMT1954" s="1"/>
      <c r="AMU1954" s="1"/>
      <c r="AMV1954" s="1"/>
      <c r="AMW1954" s="1"/>
      <c r="AMX1954" s="1"/>
      <c r="AMY1954" s="1"/>
      <c r="AMZ1954" s="1"/>
      <c r="ANA1954" s="1"/>
      <c r="ANB1954" s="1"/>
      <c r="ANC1954" s="1"/>
      <c r="AND1954" s="1"/>
      <c r="ANE1954" s="1"/>
      <c r="ANF1954" s="1"/>
      <c r="ANG1954" s="1"/>
      <c r="ANH1954" s="1"/>
      <c r="ANI1954" s="1"/>
      <c r="ANJ1954" s="1"/>
      <c r="ANK1954" s="1"/>
      <c r="ANL1954" s="1"/>
      <c r="ANM1954" s="1"/>
      <c r="ANN1954" s="1"/>
      <c r="ANO1954" s="1"/>
      <c r="ANP1954" s="1"/>
      <c r="ANQ1954" s="1"/>
      <c r="ANR1954" s="1"/>
      <c r="ANS1954" s="1"/>
      <c r="ANT1954" s="1"/>
      <c r="ANU1954" s="1"/>
      <c r="ANV1954" s="1"/>
      <c r="ANW1954" s="1"/>
      <c r="ANX1954" s="1"/>
      <c r="ANY1954" s="1"/>
      <c r="ANZ1954" s="1"/>
      <c r="AOA1954" s="1"/>
      <c r="AOB1954" s="1"/>
      <c r="AOC1954" s="1"/>
      <c r="AOD1954" s="1"/>
      <c r="AOE1954" s="1"/>
      <c r="AOF1954" s="1"/>
      <c r="AOG1954" s="1"/>
      <c r="AOH1954" s="1"/>
      <c r="AOI1954" s="1"/>
      <c r="AOJ1954" s="1"/>
      <c r="AOK1954" s="1"/>
      <c r="AOL1954" s="1"/>
      <c r="AOM1954" s="1"/>
      <c r="AON1954" s="1"/>
      <c r="AOO1954" s="1"/>
      <c r="AOP1954" s="1"/>
      <c r="AOQ1954" s="1"/>
      <c r="AOR1954" s="1"/>
      <c r="AOS1954" s="1"/>
      <c r="AOT1954" s="1"/>
      <c r="AOU1954" s="1"/>
      <c r="AOV1954" s="1"/>
      <c r="AOW1954" s="1"/>
      <c r="AOX1954" s="1"/>
      <c r="AOY1954" s="1"/>
      <c r="AOZ1954" s="1"/>
      <c r="APA1954" s="1"/>
      <c r="APB1954" s="1"/>
      <c r="APC1954" s="1"/>
      <c r="APD1954" s="1"/>
      <c r="APE1954" s="1"/>
      <c r="APF1954" s="1"/>
      <c r="APG1954" s="1"/>
      <c r="APH1954" s="1"/>
      <c r="API1954" s="1"/>
      <c r="APJ1954" s="1"/>
      <c r="APK1954" s="1"/>
      <c r="APL1954" s="1"/>
      <c r="APM1954" s="1"/>
      <c r="APN1954" s="1"/>
      <c r="APO1954" s="1"/>
      <c r="APP1954" s="1"/>
      <c r="APQ1954" s="1"/>
      <c r="APR1954" s="1"/>
      <c r="APS1954" s="1"/>
      <c r="APT1954" s="1"/>
      <c r="APU1954" s="1"/>
      <c r="APV1954" s="1"/>
      <c r="APW1954" s="1"/>
      <c r="APX1954" s="1"/>
      <c r="APY1954" s="1"/>
      <c r="APZ1954" s="1"/>
      <c r="AQA1954" s="1"/>
      <c r="AQB1954" s="1"/>
      <c r="AQC1954" s="1"/>
      <c r="AQD1954" s="1"/>
      <c r="AQE1954" s="1"/>
      <c r="AQF1954" s="1"/>
      <c r="AQG1954" s="1"/>
      <c r="AQH1954" s="1"/>
      <c r="AQI1954" s="1"/>
      <c r="AQJ1954" s="1"/>
      <c r="AQK1954" s="1"/>
      <c r="AQL1954" s="1"/>
      <c r="AQM1954" s="1"/>
      <c r="AQN1954" s="1"/>
      <c r="AQO1954" s="1"/>
      <c r="AQP1954" s="1"/>
      <c r="AQQ1954" s="1"/>
      <c r="AQR1954" s="1"/>
      <c r="AQS1954" s="1"/>
      <c r="AQT1954" s="1"/>
      <c r="AQU1954" s="1"/>
      <c r="AQV1954" s="1"/>
      <c r="AQW1954" s="1"/>
      <c r="AQX1954" s="1"/>
      <c r="AQY1954" s="1"/>
      <c r="AQZ1954" s="1"/>
      <c r="ARA1954" s="1"/>
      <c r="ARB1954" s="1"/>
      <c r="ARC1954" s="1"/>
      <c r="ARD1954" s="1"/>
      <c r="ARE1954" s="1"/>
      <c r="ARF1954" s="1"/>
      <c r="ARG1954" s="1"/>
      <c r="ARH1954" s="1"/>
      <c r="ARI1954" s="1"/>
      <c r="ARJ1954" s="1"/>
      <c r="ARK1954" s="1"/>
      <c r="ARL1954" s="1"/>
      <c r="ARM1954" s="1"/>
      <c r="ARN1954" s="1"/>
      <c r="ARO1954" s="1"/>
      <c r="ARP1954" s="1"/>
      <c r="ARQ1954" s="1"/>
      <c r="ARR1954" s="1"/>
      <c r="ARS1954" s="1"/>
      <c r="ART1954" s="1"/>
      <c r="ARU1954" s="1"/>
      <c r="ARV1954" s="1"/>
      <c r="ARW1954" s="1"/>
      <c r="ARX1954" s="1"/>
      <c r="ARY1954" s="1"/>
      <c r="ARZ1954" s="1"/>
      <c r="ASA1954" s="1"/>
      <c r="ASB1954" s="1"/>
      <c r="ASC1954" s="1"/>
      <c r="ASD1954" s="1"/>
      <c r="ASE1954" s="1"/>
      <c r="ASF1954" s="1"/>
      <c r="ASG1954" s="1"/>
      <c r="ASH1954" s="1"/>
      <c r="ASI1954" s="1"/>
      <c r="ASJ1954" s="1"/>
      <c r="ASK1954" s="1"/>
      <c r="ASL1954" s="1"/>
      <c r="ASM1954" s="1"/>
      <c r="ASN1954" s="1"/>
      <c r="ASO1954" s="1"/>
      <c r="ASP1954" s="1"/>
      <c r="ASQ1954" s="1"/>
      <c r="ASR1954" s="1"/>
      <c r="ASS1954" s="1"/>
      <c r="AST1954" s="1"/>
      <c r="ASU1954" s="1"/>
      <c r="ASV1954" s="1"/>
      <c r="ASW1954" s="1"/>
      <c r="ASX1954" s="1"/>
      <c r="ASY1954" s="1"/>
      <c r="ASZ1954" s="1"/>
      <c r="ATA1954" s="1"/>
      <c r="ATB1954" s="1"/>
      <c r="ATC1954" s="1"/>
      <c r="ATD1954" s="1"/>
      <c r="ATE1954" s="1"/>
      <c r="ATF1954" s="1"/>
      <c r="ATG1954" s="1"/>
      <c r="ATH1954" s="1"/>
      <c r="ATI1954" s="1"/>
      <c r="ATJ1954" s="1"/>
      <c r="ATK1954" s="1"/>
      <c r="ATL1954" s="1"/>
      <c r="ATM1954" s="1"/>
      <c r="ATN1954" s="1"/>
      <c r="ATO1954" s="1"/>
      <c r="ATP1954" s="1"/>
      <c r="ATQ1954" s="1"/>
      <c r="ATR1954" s="1"/>
      <c r="ATS1954" s="1"/>
      <c r="ATT1954" s="1"/>
      <c r="ATU1954" s="1"/>
      <c r="ATV1954" s="1"/>
      <c r="ATW1954" s="1"/>
      <c r="ATX1954" s="1"/>
      <c r="ATY1954" s="1"/>
      <c r="ATZ1954" s="1"/>
      <c r="AUA1954" s="1"/>
      <c r="AUB1954" s="1"/>
      <c r="AUC1954" s="1"/>
      <c r="AUD1954" s="1"/>
      <c r="AUE1954" s="1"/>
      <c r="AUF1954" s="1"/>
      <c r="AUG1954" s="1"/>
      <c r="AUH1954" s="1"/>
      <c r="AUI1954" s="1"/>
      <c r="AUJ1954" s="1"/>
      <c r="AUK1954" s="1"/>
      <c r="AUL1954" s="1"/>
      <c r="AUM1954" s="1"/>
      <c r="AUN1954" s="1"/>
      <c r="AUO1954" s="1"/>
      <c r="AUP1954" s="1"/>
      <c r="AUQ1954" s="1"/>
      <c r="AUR1954" s="1"/>
      <c r="AUS1954" s="1"/>
      <c r="AUT1954" s="1"/>
      <c r="AUU1954" s="1"/>
      <c r="AUV1954" s="1"/>
      <c r="AUW1954" s="1"/>
      <c r="AUX1954" s="1"/>
      <c r="AUY1954" s="1"/>
      <c r="AUZ1954" s="1"/>
      <c r="AVA1954" s="1"/>
      <c r="AVB1954" s="1"/>
      <c r="AVC1954" s="1"/>
      <c r="AVD1954" s="1"/>
      <c r="AVE1954" s="1"/>
      <c r="AVF1954" s="1"/>
      <c r="AVG1954" s="1"/>
      <c r="AVH1954" s="1"/>
      <c r="AVI1954" s="1"/>
      <c r="AVJ1954" s="1"/>
      <c r="AVK1954" s="1"/>
      <c r="AVL1954" s="1"/>
      <c r="AVM1954" s="1"/>
      <c r="AVN1954" s="1"/>
      <c r="AVO1954" s="1"/>
      <c r="AVP1954" s="1"/>
      <c r="AVQ1954" s="1"/>
      <c r="AVR1954" s="1"/>
      <c r="AVS1954" s="1"/>
      <c r="AVT1954" s="1"/>
      <c r="AVU1954" s="1"/>
      <c r="AVV1954" s="1"/>
      <c r="AVW1954" s="1"/>
      <c r="AVX1954" s="1"/>
      <c r="AVY1954" s="1"/>
      <c r="AVZ1954" s="1"/>
      <c r="AWA1954" s="1"/>
      <c r="AWB1954" s="1"/>
      <c r="AWC1954" s="1"/>
      <c r="AWD1954" s="1"/>
      <c r="AWE1954" s="1"/>
      <c r="AWF1954" s="1"/>
      <c r="AWG1954" s="1"/>
      <c r="AWH1954" s="1"/>
      <c r="AWI1954" s="1"/>
      <c r="AWJ1954" s="1"/>
      <c r="AWK1954" s="1"/>
      <c r="AWL1954" s="1"/>
      <c r="AWM1954" s="1"/>
      <c r="AWN1954" s="1"/>
      <c r="AWO1954" s="1"/>
      <c r="AWP1954" s="1"/>
      <c r="AWQ1954" s="1"/>
      <c r="AWR1954" s="1"/>
      <c r="AWS1954" s="1"/>
      <c r="AWT1954" s="1"/>
      <c r="AWU1954" s="1"/>
      <c r="AWV1954" s="1"/>
      <c r="AWW1954" s="1"/>
      <c r="AWX1954" s="1"/>
      <c r="AWY1954" s="1"/>
      <c r="AWZ1954" s="1"/>
      <c r="AXA1954" s="1"/>
      <c r="AXB1954" s="1"/>
      <c r="AXC1954" s="1"/>
      <c r="AXD1954" s="1"/>
      <c r="AXE1954" s="1"/>
      <c r="AXF1954" s="1"/>
      <c r="AXG1954" s="1"/>
      <c r="AXH1954" s="1"/>
      <c r="AXI1954" s="1"/>
      <c r="AXJ1954" s="1"/>
      <c r="AXK1954" s="1"/>
      <c r="AXL1954" s="1"/>
      <c r="AXM1954" s="1"/>
      <c r="AXN1954" s="1"/>
      <c r="AXO1954" s="1"/>
      <c r="AXP1954" s="1"/>
      <c r="AXQ1954" s="1"/>
      <c r="AXR1954" s="1"/>
      <c r="AXS1954" s="1"/>
      <c r="AXT1954" s="1"/>
      <c r="AXU1954" s="1"/>
      <c r="AXV1954" s="1"/>
      <c r="AXW1954" s="1"/>
      <c r="AXX1954" s="1"/>
      <c r="AXY1954" s="1"/>
      <c r="AXZ1954" s="1"/>
      <c r="AYA1954" s="1"/>
      <c r="AYB1954" s="1"/>
      <c r="AYC1954" s="1"/>
      <c r="AYD1954" s="1"/>
      <c r="AYE1954" s="1"/>
      <c r="AYF1954" s="1"/>
      <c r="AYG1954" s="1"/>
      <c r="AYH1954" s="1"/>
      <c r="AYI1954" s="1"/>
      <c r="AYJ1954" s="1"/>
      <c r="AYK1954" s="1"/>
      <c r="AYL1954" s="1"/>
      <c r="AYM1954" s="1"/>
      <c r="AYN1954" s="1"/>
      <c r="AYO1954" s="1"/>
      <c r="AYP1954" s="1"/>
      <c r="AYQ1954" s="1"/>
      <c r="AYR1954" s="1"/>
      <c r="AYS1954" s="1"/>
      <c r="AYT1954" s="1"/>
      <c r="AYU1954" s="1"/>
      <c r="AYV1954" s="1"/>
      <c r="AYW1954" s="1"/>
      <c r="AYX1954" s="1"/>
      <c r="AYY1954" s="1"/>
      <c r="AYZ1954" s="1"/>
      <c r="AZA1954" s="1"/>
      <c r="AZB1954" s="1"/>
      <c r="AZC1954" s="1"/>
      <c r="AZD1954" s="1"/>
      <c r="AZE1954" s="1"/>
      <c r="AZF1954" s="1"/>
      <c r="AZG1954" s="1"/>
      <c r="AZH1954" s="1"/>
      <c r="AZI1954" s="1"/>
      <c r="AZJ1954" s="1"/>
      <c r="AZK1954" s="1"/>
      <c r="AZL1954" s="1"/>
      <c r="AZM1954" s="1"/>
      <c r="AZN1954" s="1"/>
      <c r="AZO1954" s="1"/>
      <c r="AZP1954" s="1"/>
      <c r="AZQ1954" s="1"/>
      <c r="AZR1954" s="1"/>
      <c r="AZS1954" s="1"/>
      <c r="AZT1954" s="1"/>
      <c r="AZU1954" s="1"/>
      <c r="AZV1954" s="1"/>
      <c r="AZW1954" s="1"/>
      <c r="AZX1954" s="1"/>
      <c r="AZY1954" s="1"/>
      <c r="AZZ1954" s="1"/>
      <c r="BAA1954" s="1"/>
      <c r="BAB1954" s="1"/>
      <c r="BAC1954" s="1"/>
      <c r="BAD1954" s="1"/>
      <c r="BAE1954" s="1"/>
      <c r="BAF1954" s="1"/>
      <c r="BAG1954" s="1"/>
      <c r="BAH1954" s="1"/>
      <c r="BAI1954" s="1"/>
      <c r="BAJ1954" s="1"/>
      <c r="BAK1954" s="1"/>
      <c r="BAL1954" s="1"/>
      <c r="BAM1954" s="1"/>
      <c r="BAN1954" s="1"/>
      <c r="BAO1954" s="1"/>
      <c r="BAP1954" s="1"/>
      <c r="BAQ1954" s="1"/>
      <c r="BAR1954" s="1"/>
      <c r="BAS1954" s="1"/>
      <c r="BAT1954" s="1"/>
      <c r="BAU1954" s="1"/>
      <c r="BAV1954" s="1"/>
      <c r="BAW1954" s="1"/>
      <c r="BAX1954" s="1"/>
      <c r="BAY1954" s="1"/>
      <c r="BAZ1954" s="1"/>
      <c r="BBA1954" s="1"/>
      <c r="BBB1954" s="1"/>
      <c r="BBC1954" s="1"/>
      <c r="BBD1954" s="1"/>
      <c r="BBE1954" s="1"/>
      <c r="BBF1954" s="1"/>
      <c r="BBG1954" s="1"/>
      <c r="BBH1954" s="1"/>
      <c r="BBI1954" s="1"/>
      <c r="BBJ1954" s="1"/>
      <c r="BBK1954" s="1"/>
      <c r="BBL1954" s="1"/>
      <c r="BBM1954" s="1"/>
      <c r="BBN1954" s="1"/>
      <c r="BBO1954" s="1"/>
      <c r="BBP1954" s="1"/>
      <c r="BBQ1954" s="1"/>
      <c r="BBR1954" s="1"/>
      <c r="BBS1954" s="1"/>
      <c r="BBT1954" s="1"/>
      <c r="BBU1954" s="1"/>
      <c r="BBV1954" s="1"/>
      <c r="BBW1954" s="1"/>
      <c r="BBX1954" s="1"/>
      <c r="BBY1954" s="1"/>
      <c r="BBZ1954" s="1"/>
      <c r="BCA1954" s="1"/>
      <c r="BCB1954" s="1"/>
      <c r="BCC1954" s="1"/>
      <c r="BCD1954" s="1"/>
      <c r="BCE1954" s="1"/>
      <c r="BCF1954" s="1"/>
      <c r="BCG1954" s="1"/>
      <c r="BCH1954" s="1"/>
      <c r="BCI1954" s="1"/>
      <c r="BCJ1954" s="1"/>
      <c r="BCK1954" s="1"/>
      <c r="BCL1954" s="1"/>
      <c r="BCM1954" s="1"/>
      <c r="BCN1954" s="1"/>
      <c r="BCO1954" s="1"/>
      <c r="BCP1954" s="1"/>
      <c r="BCQ1954" s="1"/>
      <c r="BCR1954" s="1"/>
      <c r="BCS1954" s="1"/>
      <c r="BCT1954" s="1"/>
      <c r="BCU1954" s="1"/>
      <c r="BCV1954" s="1"/>
      <c r="BCW1954" s="1"/>
      <c r="BCX1954" s="1"/>
      <c r="BCY1954" s="1"/>
      <c r="BCZ1954" s="1"/>
      <c r="BDA1954" s="1"/>
      <c r="BDB1954" s="1"/>
      <c r="BDC1954" s="1"/>
      <c r="BDD1954" s="1"/>
      <c r="BDE1954" s="1"/>
      <c r="BDF1954" s="1"/>
      <c r="BDG1954" s="1"/>
      <c r="BDH1954" s="1"/>
      <c r="BDI1954" s="1"/>
      <c r="BDJ1954" s="1"/>
      <c r="BDK1954" s="1"/>
      <c r="BDL1954" s="1"/>
      <c r="BDM1954" s="1"/>
      <c r="BDN1954" s="1"/>
      <c r="BDO1954" s="1"/>
      <c r="BDP1954" s="1"/>
      <c r="BDQ1954" s="1"/>
      <c r="BDR1954" s="1"/>
      <c r="BDS1954" s="1"/>
      <c r="BDT1954" s="1"/>
      <c r="BDU1954" s="1"/>
      <c r="BDV1954" s="1"/>
      <c r="BDW1954" s="1"/>
      <c r="BDX1954" s="1"/>
      <c r="BDY1954" s="1"/>
      <c r="BDZ1954" s="1"/>
      <c r="BEA1954" s="1"/>
      <c r="BEB1954" s="1"/>
      <c r="BEC1954" s="1"/>
      <c r="BED1954" s="1"/>
      <c r="BEE1954" s="1"/>
      <c r="BEF1954" s="1"/>
      <c r="BEG1954" s="1"/>
      <c r="BEH1954" s="1"/>
      <c r="BEI1954" s="1"/>
      <c r="BEJ1954" s="1"/>
      <c r="BEK1954" s="1"/>
      <c r="BEL1954" s="1"/>
      <c r="BEM1954" s="1"/>
      <c r="BEN1954" s="1"/>
      <c r="BEO1954" s="1"/>
      <c r="BEP1954" s="1"/>
      <c r="BEQ1954" s="1"/>
      <c r="BER1954" s="1"/>
      <c r="BES1954" s="1"/>
      <c r="BET1954" s="1"/>
      <c r="BEU1954" s="1"/>
      <c r="BEV1954" s="1"/>
      <c r="BEW1954" s="1"/>
      <c r="BEX1954" s="1"/>
      <c r="BEY1954" s="1"/>
      <c r="BEZ1954" s="1"/>
      <c r="BFA1954" s="1"/>
      <c r="BFB1954" s="1"/>
      <c r="BFC1954" s="1"/>
      <c r="BFD1954" s="1"/>
      <c r="BFE1954" s="1"/>
      <c r="BFF1954" s="1"/>
      <c r="BFG1954" s="1"/>
      <c r="BFH1954" s="1"/>
      <c r="BFI1954" s="1"/>
      <c r="BFJ1954" s="1"/>
      <c r="BFK1954" s="1"/>
      <c r="BFL1954" s="1"/>
      <c r="BFM1954" s="1"/>
      <c r="BFN1954" s="1"/>
      <c r="BFO1954" s="1"/>
      <c r="BFP1954" s="1"/>
      <c r="BFQ1954" s="1"/>
      <c r="BFR1954" s="1"/>
      <c r="BFS1954" s="1"/>
      <c r="BFT1954" s="1"/>
      <c r="BFU1954" s="1"/>
      <c r="BFV1954" s="1"/>
      <c r="BFW1954" s="1"/>
      <c r="BFX1954" s="1"/>
      <c r="BFY1954" s="1"/>
      <c r="BFZ1954" s="1"/>
      <c r="BGA1954" s="1"/>
      <c r="BGB1954" s="1"/>
      <c r="BGC1954" s="1"/>
      <c r="BGD1954" s="1"/>
      <c r="BGE1954" s="1"/>
      <c r="BGF1954" s="1"/>
      <c r="BGG1954" s="1"/>
      <c r="BGH1954" s="1"/>
      <c r="BGI1954" s="1"/>
      <c r="BGJ1954" s="1"/>
      <c r="BGK1954" s="1"/>
      <c r="BGL1954" s="1"/>
      <c r="BGM1954" s="1"/>
      <c r="BGN1954" s="1"/>
      <c r="BGO1954" s="1"/>
      <c r="BGP1954" s="1"/>
      <c r="BGQ1954" s="1"/>
      <c r="BGR1954" s="1"/>
      <c r="BGS1954" s="1"/>
      <c r="BGT1954" s="1"/>
      <c r="BGU1954" s="1"/>
      <c r="BGV1954" s="1"/>
      <c r="BGW1954" s="1"/>
      <c r="BGX1954" s="1"/>
      <c r="BGY1954" s="1"/>
      <c r="BGZ1954" s="1"/>
      <c r="BHA1954" s="1"/>
      <c r="BHB1954" s="1"/>
      <c r="BHC1954" s="1"/>
      <c r="BHD1954" s="1"/>
      <c r="BHE1954" s="1"/>
      <c r="BHF1954" s="1"/>
      <c r="BHG1954" s="1"/>
      <c r="BHH1954" s="1"/>
      <c r="BHI1954" s="1"/>
      <c r="BHJ1954" s="1"/>
      <c r="BHK1954" s="1"/>
      <c r="BHL1954" s="1"/>
      <c r="BHM1954" s="1"/>
      <c r="BHN1954" s="1"/>
      <c r="BHO1954" s="1"/>
      <c r="BHP1954" s="1"/>
      <c r="BHQ1954" s="1"/>
      <c r="BHR1954" s="1"/>
      <c r="BHS1954" s="1"/>
      <c r="BHT1954" s="1"/>
      <c r="BHU1954" s="1"/>
      <c r="BHV1954" s="1"/>
      <c r="BHW1954" s="1"/>
      <c r="BHX1954" s="1"/>
      <c r="BHY1954" s="1"/>
      <c r="BHZ1954" s="1"/>
      <c r="BIA1954" s="1"/>
      <c r="BIB1954" s="1"/>
      <c r="BIC1954" s="1"/>
      <c r="BID1954" s="1"/>
      <c r="BIE1954" s="1"/>
      <c r="BIF1954" s="1"/>
      <c r="BIG1954" s="1"/>
      <c r="BIH1954" s="1"/>
      <c r="BII1954" s="1"/>
      <c r="BIJ1954" s="1"/>
      <c r="BIK1954" s="1"/>
      <c r="BIL1954" s="1"/>
      <c r="BIM1954" s="1"/>
      <c r="BIN1954" s="1"/>
      <c r="BIO1954" s="1"/>
      <c r="BIP1954" s="1"/>
      <c r="BIQ1954" s="1"/>
      <c r="BIR1954" s="1"/>
      <c r="BIS1954" s="1"/>
      <c r="BIT1954" s="1"/>
      <c r="BIU1954" s="1"/>
      <c r="BIV1954" s="1"/>
      <c r="BIW1954" s="1"/>
      <c r="BIX1954" s="1"/>
      <c r="BIY1954" s="1"/>
      <c r="BIZ1954" s="1"/>
      <c r="BJA1954" s="1"/>
      <c r="BJB1954" s="1"/>
      <c r="BJC1954" s="1"/>
      <c r="BJD1954" s="1"/>
      <c r="BJE1954" s="1"/>
      <c r="BJF1954" s="1"/>
      <c r="BJG1954" s="1"/>
      <c r="BJH1954" s="1"/>
      <c r="BJI1954" s="1"/>
      <c r="BJJ1954" s="1"/>
      <c r="BJK1954" s="1"/>
      <c r="BJL1954" s="1"/>
      <c r="BJM1954" s="1"/>
      <c r="BJN1954" s="1"/>
      <c r="BJO1954" s="1"/>
      <c r="BJP1954" s="1"/>
      <c r="BJQ1954" s="1"/>
      <c r="BJR1954" s="1"/>
      <c r="BJS1954" s="1"/>
      <c r="BJT1954" s="1"/>
      <c r="BJU1954" s="1"/>
      <c r="BJV1954" s="1"/>
      <c r="BJW1954" s="1"/>
      <c r="BJX1954" s="1"/>
      <c r="BJY1954" s="1"/>
      <c r="BJZ1954" s="1"/>
      <c r="BKA1954" s="1"/>
      <c r="BKB1954" s="1"/>
      <c r="BKC1954" s="1"/>
      <c r="BKD1954" s="1"/>
      <c r="BKE1954" s="1"/>
      <c r="BKF1954" s="1"/>
      <c r="BKG1954" s="1"/>
      <c r="BKH1954" s="1"/>
      <c r="BKI1954" s="1"/>
      <c r="BKJ1954" s="1"/>
      <c r="BKK1954" s="1"/>
      <c r="BKL1954" s="1"/>
      <c r="BKM1954" s="1"/>
      <c r="BKN1954" s="1"/>
      <c r="BKO1954" s="1"/>
      <c r="BKP1954" s="1"/>
      <c r="BKQ1954" s="1"/>
      <c r="BKR1954" s="1"/>
      <c r="BKS1954" s="1"/>
      <c r="BKT1954" s="1"/>
      <c r="BKU1954" s="1"/>
      <c r="BKV1954" s="1"/>
      <c r="BKW1954" s="1"/>
      <c r="BKX1954" s="1"/>
      <c r="BKY1954" s="1"/>
      <c r="BKZ1954" s="1"/>
      <c r="BLA1954" s="1"/>
      <c r="BLB1954" s="1"/>
      <c r="BLC1954" s="1"/>
      <c r="BLD1954" s="1"/>
      <c r="BLE1954" s="1"/>
      <c r="BLF1954" s="1"/>
      <c r="BLG1954" s="1"/>
      <c r="BLH1954" s="1"/>
      <c r="BLI1954" s="1"/>
      <c r="BLJ1954" s="1"/>
      <c r="BLK1954" s="1"/>
      <c r="BLL1954" s="1"/>
      <c r="BLM1954" s="1"/>
      <c r="BLN1954" s="1"/>
      <c r="BLO1954" s="1"/>
      <c r="BLP1954" s="1"/>
      <c r="BLQ1954" s="1"/>
      <c r="BLR1954" s="1"/>
      <c r="BLS1954" s="1"/>
      <c r="BLT1954" s="1"/>
      <c r="BLU1954" s="1"/>
      <c r="BLV1954" s="1"/>
      <c r="BLW1954" s="1"/>
      <c r="BLX1954" s="1"/>
      <c r="BLY1954" s="1"/>
      <c r="BLZ1954" s="1"/>
      <c r="BMA1954" s="1"/>
      <c r="BMB1954" s="1"/>
      <c r="BMC1954" s="1"/>
      <c r="BMD1954" s="1"/>
      <c r="BME1954" s="1"/>
      <c r="BMF1954" s="1"/>
      <c r="BMG1954" s="1"/>
      <c r="BMH1954" s="1"/>
      <c r="BMI1954" s="1"/>
      <c r="BMJ1954" s="1"/>
      <c r="BMK1954" s="1"/>
      <c r="BML1954" s="1"/>
      <c r="BMM1954" s="1"/>
      <c r="BMN1954" s="1"/>
      <c r="BMO1954" s="1"/>
      <c r="BMP1954" s="1"/>
      <c r="BMQ1954" s="1"/>
      <c r="BMR1954" s="1"/>
      <c r="BMS1954" s="1"/>
      <c r="BMT1954" s="1"/>
      <c r="BMU1954" s="1"/>
      <c r="BMV1954" s="1"/>
      <c r="BMW1954" s="1"/>
      <c r="BMX1954" s="1"/>
      <c r="BMY1954" s="1"/>
      <c r="BMZ1954" s="1"/>
      <c r="BNA1954" s="1"/>
      <c r="BNB1954" s="1"/>
      <c r="BNC1954" s="1"/>
      <c r="BND1954" s="1"/>
      <c r="BNE1954" s="1"/>
      <c r="BNF1954" s="1"/>
      <c r="BNG1954" s="1"/>
      <c r="BNH1954" s="1"/>
      <c r="BNI1954" s="1"/>
      <c r="BNJ1954" s="1"/>
      <c r="BNK1954" s="1"/>
      <c r="BNL1954" s="1"/>
      <c r="BNM1954" s="1"/>
      <c r="BNN1954" s="1"/>
      <c r="BNO1954" s="1"/>
      <c r="BNP1954" s="1"/>
      <c r="BNQ1954" s="1"/>
      <c r="BNR1954" s="1"/>
      <c r="BNS1954" s="1"/>
      <c r="BNT1954" s="1"/>
      <c r="BNU1954" s="1"/>
      <c r="BNV1954" s="1"/>
      <c r="BNW1954" s="1"/>
      <c r="BNX1954" s="1"/>
      <c r="BNY1954" s="1"/>
      <c r="BNZ1954" s="1"/>
      <c r="BOA1954" s="1"/>
      <c r="BOB1954" s="1"/>
      <c r="BOC1954" s="1"/>
      <c r="BOD1954" s="1"/>
      <c r="BOE1954" s="1"/>
      <c r="BOF1954" s="1"/>
      <c r="BOG1954" s="1"/>
      <c r="BOH1954" s="1"/>
      <c r="BOI1954" s="1"/>
      <c r="BOJ1954" s="1"/>
      <c r="BOK1954" s="1"/>
      <c r="BOL1954" s="1"/>
      <c r="BOM1954" s="1"/>
      <c r="BON1954" s="1"/>
      <c r="BOO1954" s="1"/>
      <c r="BOP1954" s="1"/>
      <c r="BOQ1954" s="1"/>
      <c r="BOR1954" s="1"/>
      <c r="BOS1954" s="1"/>
      <c r="BOT1954" s="1"/>
      <c r="BOU1954" s="1"/>
      <c r="BOV1954" s="1"/>
      <c r="BOW1954" s="1"/>
      <c r="BOX1954" s="1"/>
      <c r="BOY1954" s="1"/>
      <c r="BOZ1954" s="1"/>
      <c r="BPA1954" s="1"/>
      <c r="BPB1954" s="1"/>
      <c r="BPC1954" s="1"/>
      <c r="BPD1954" s="1"/>
      <c r="BPE1954" s="1"/>
      <c r="BPF1954" s="1"/>
      <c r="BPG1954" s="1"/>
      <c r="BPH1954" s="1"/>
      <c r="BPI1954" s="1"/>
      <c r="BPJ1954" s="1"/>
      <c r="BPK1954" s="1"/>
      <c r="BPL1954" s="1"/>
      <c r="BPM1954" s="1"/>
      <c r="BPN1954" s="1"/>
      <c r="BPO1954" s="1"/>
      <c r="BPP1954" s="1"/>
      <c r="BPQ1954" s="1"/>
      <c r="BPR1954" s="1"/>
      <c r="BPS1954" s="1"/>
      <c r="BPT1954" s="1"/>
      <c r="BPU1954" s="1"/>
      <c r="BPV1954" s="1"/>
      <c r="BPW1954" s="1"/>
      <c r="BPX1954" s="1"/>
      <c r="BPY1954" s="1"/>
      <c r="BPZ1954" s="1"/>
      <c r="BQA1954" s="1"/>
      <c r="BQB1954" s="1"/>
      <c r="BQC1954" s="1"/>
      <c r="BQD1954" s="1"/>
      <c r="BQE1954" s="1"/>
      <c r="BQF1954" s="1"/>
      <c r="BQG1954" s="1"/>
      <c r="BQH1954" s="1"/>
      <c r="BQI1954" s="1"/>
      <c r="BQJ1954" s="1"/>
      <c r="BQK1954" s="1"/>
      <c r="BQL1954" s="1"/>
      <c r="BQM1954" s="1"/>
      <c r="BQN1954" s="1"/>
      <c r="BQO1954" s="1"/>
      <c r="BQP1954" s="1"/>
      <c r="BQQ1954" s="1"/>
      <c r="BQR1954" s="1"/>
      <c r="BQS1954" s="1"/>
      <c r="BQT1954" s="1"/>
      <c r="BQU1954" s="1"/>
      <c r="BQV1954" s="1"/>
      <c r="BQW1954" s="1"/>
      <c r="BQX1954" s="1"/>
      <c r="BQY1954" s="1"/>
      <c r="BQZ1954" s="1"/>
      <c r="BRA1954" s="1"/>
      <c r="BRB1954" s="1"/>
      <c r="BRC1954" s="1"/>
      <c r="BRD1954" s="1"/>
      <c r="BRE1954" s="1"/>
      <c r="BRF1954" s="1"/>
      <c r="BRG1954" s="1"/>
      <c r="BRH1954" s="1"/>
      <c r="BRI1954" s="1"/>
      <c r="BRJ1954" s="1"/>
      <c r="BRK1954" s="1"/>
      <c r="BRL1954" s="1"/>
      <c r="BRM1954" s="1"/>
      <c r="BRN1954" s="1"/>
      <c r="BRO1954" s="1"/>
      <c r="BRP1954" s="1"/>
      <c r="BRQ1954" s="1"/>
      <c r="BRR1954" s="1"/>
      <c r="BRS1954" s="1"/>
      <c r="BRT1954" s="1"/>
      <c r="BRU1954" s="1"/>
      <c r="BRV1954" s="1"/>
      <c r="BRW1954" s="1"/>
      <c r="BRX1954" s="1"/>
      <c r="BRY1954" s="1"/>
      <c r="BRZ1954" s="1"/>
      <c r="BSA1954" s="1"/>
      <c r="BSB1954" s="1"/>
      <c r="BSC1954" s="1"/>
      <c r="BSD1954" s="1"/>
      <c r="BSE1954" s="1"/>
      <c r="BSF1954" s="1"/>
      <c r="BSG1954" s="1"/>
      <c r="BSH1954" s="1"/>
      <c r="BSI1954" s="1"/>
      <c r="BSJ1954" s="1"/>
      <c r="BSK1954" s="1"/>
      <c r="BSL1954" s="1"/>
      <c r="BSM1954" s="1"/>
      <c r="BSN1954" s="1"/>
      <c r="BSO1954" s="1"/>
      <c r="BSP1954" s="1"/>
      <c r="BSQ1954" s="1"/>
      <c r="BSR1954" s="1"/>
      <c r="BSS1954" s="1"/>
      <c r="BST1954" s="1"/>
      <c r="BSU1954" s="1"/>
      <c r="BSV1954" s="1"/>
      <c r="BSW1954" s="1"/>
      <c r="BSX1954" s="1"/>
      <c r="BSY1954" s="1"/>
      <c r="BSZ1954" s="1"/>
      <c r="BTA1954" s="1"/>
      <c r="BTB1954" s="1"/>
      <c r="BTC1954" s="1"/>
      <c r="BTD1954" s="1"/>
      <c r="BTE1954" s="1"/>
      <c r="BTF1954" s="1"/>
      <c r="BTG1954" s="1"/>
      <c r="BTH1954" s="1"/>
      <c r="BTI1954" s="1"/>
      <c r="BTJ1954" s="1"/>
      <c r="BTK1954" s="1"/>
      <c r="BTL1954" s="1"/>
      <c r="BTM1954" s="1"/>
      <c r="BTN1954" s="1"/>
      <c r="BTO1954" s="1"/>
      <c r="BTP1954" s="1"/>
      <c r="BTQ1954" s="1"/>
      <c r="BTR1954" s="1"/>
      <c r="BTS1954" s="1"/>
      <c r="BTT1954" s="1"/>
      <c r="BTU1954" s="1"/>
      <c r="BTV1954" s="1"/>
      <c r="BTW1954" s="1"/>
      <c r="BTX1954" s="1"/>
      <c r="BTY1954" s="1"/>
      <c r="BTZ1954" s="1"/>
      <c r="BUA1954" s="1"/>
      <c r="BUB1954" s="1"/>
      <c r="BUC1954" s="1"/>
      <c r="BUD1954" s="1"/>
      <c r="BUE1954" s="1"/>
      <c r="BUF1954" s="1"/>
      <c r="BUG1954" s="1"/>
      <c r="BUH1954" s="1"/>
      <c r="BUI1954" s="1"/>
      <c r="BUJ1954" s="1"/>
      <c r="BUK1954" s="1"/>
      <c r="BUL1954" s="1"/>
      <c r="BUM1954" s="1"/>
      <c r="BUN1954" s="1"/>
      <c r="BUO1954" s="1"/>
      <c r="BUP1954" s="1"/>
      <c r="BUQ1954" s="1"/>
      <c r="BUR1954" s="1"/>
      <c r="BUS1954" s="1"/>
      <c r="BUT1954" s="1"/>
      <c r="BUU1954" s="1"/>
      <c r="BUV1954" s="1"/>
      <c r="BUW1954" s="1"/>
      <c r="BUX1954" s="1"/>
      <c r="BUY1954" s="1"/>
      <c r="BUZ1954" s="1"/>
      <c r="BVA1954" s="1"/>
      <c r="BVB1954" s="1"/>
      <c r="BVC1954" s="1"/>
      <c r="BVD1954" s="1"/>
      <c r="BVE1954" s="1"/>
      <c r="BVF1954" s="1"/>
      <c r="BVG1954" s="1"/>
      <c r="BVH1954" s="1"/>
      <c r="BVI1954" s="1"/>
      <c r="BVJ1954" s="1"/>
      <c r="BVK1954" s="1"/>
      <c r="BVL1954" s="1"/>
      <c r="BVM1954" s="1"/>
      <c r="BVN1954" s="1"/>
      <c r="BVO1954" s="1"/>
      <c r="BVP1954" s="1"/>
      <c r="BVQ1954" s="1"/>
      <c r="BVR1954" s="1"/>
      <c r="BVS1954" s="1"/>
      <c r="BVT1954" s="1"/>
      <c r="BVU1954" s="1"/>
      <c r="BVV1954" s="1"/>
      <c r="BVW1954" s="1"/>
      <c r="BVX1954" s="1"/>
      <c r="BVY1954" s="1"/>
      <c r="BVZ1954" s="1"/>
      <c r="BWA1954" s="1"/>
      <c r="BWB1954" s="1"/>
      <c r="BWC1954" s="1"/>
      <c r="BWD1954" s="1"/>
      <c r="BWE1954" s="1"/>
      <c r="BWF1954" s="1"/>
      <c r="BWG1954" s="1"/>
      <c r="BWH1954" s="1"/>
      <c r="BWI1954" s="1"/>
      <c r="BWJ1954" s="1"/>
      <c r="BWK1954" s="1"/>
      <c r="BWL1954" s="1"/>
      <c r="BWM1954" s="1"/>
      <c r="BWN1954" s="1"/>
      <c r="BWO1954" s="1"/>
      <c r="BWP1954" s="1"/>
      <c r="BWQ1954" s="1"/>
      <c r="BWR1954" s="1"/>
      <c r="BWS1954" s="1"/>
      <c r="BWT1954" s="1"/>
      <c r="BWU1954" s="1"/>
      <c r="BWV1954" s="1"/>
      <c r="BWW1954" s="1"/>
      <c r="BWX1954" s="1"/>
      <c r="BWY1954" s="1"/>
      <c r="BWZ1954" s="1"/>
      <c r="BXA1954" s="1"/>
      <c r="BXB1954" s="1"/>
      <c r="BXC1954" s="1"/>
      <c r="BXD1954" s="1"/>
      <c r="BXE1954" s="1"/>
      <c r="BXF1954" s="1"/>
      <c r="BXG1954" s="1"/>
      <c r="BXH1954" s="1"/>
      <c r="BXI1954" s="1"/>
      <c r="BXJ1954" s="1"/>
      <c r="BXK1954" s="1"/>
      <c r="BXL1954" s="1"/>
      <c r="BXM1954" s="1"/>
      <c r="BXN1954" s="1"/>
      <c r="BXO1954" s="1"/>
      <c r="BXP1954" s="1"/>
      <c r="BXQ1954" s="1"/>
      <c r="BXR1954" s="1"/>
      <c r="BXS1954" s="1"/>
      <c r="BXT1954" s="1"/>
      <c r="BXU1954" s="1"/>
      <c r="BXV1954" s="1"/>
      <c r="BXW1954" s="1"/>
      <c r="BXX1954" s="1"/>
      <c r="BXY1954" s="1"/>
      <c r="BXZ1954" s="1"/>
      <c r="BYA1954" s="1"/>
      <c r="BYB1954" s="1"/>
      <c r="BYC1954" s="1"/>
      <c r="BYD1954" s="1"/>
      <c r="BYE1954" s="1"/>
      <c r="BYF1954" s="1"/>
      <c r="BYG1954" s="1"/>
      <c r="BYH1954" s="1"/>
      <c r="BYI1954" s="1"/>
      <c r="BYJ1954" s="1"/>
      <c r="BYK1954" s="1"/>
      <c r="BYL1954" s="1"/>
      <c r="BYM1954" s="1"/>
      <c r="BYN1954" s="1"/>
      <c r="BYO1954" s="1"/>
      <c r="BYP1954" s="1"/>
      <c r="BYQ1954" s="1"/>
      <c r="BYR1954" s="1"/>
      <c r="BYS1954" s="1"/>
      <c r="BYT1954" s="1"/>
      <c r="BYU1954" s="1"/>
      <c r="BYV1954" s="1"/>
      <c r="BYW1954" s="1"/>
      <c r="BYX1954" s="1"/>
      <c r="BYY1954" s="1"/>
      <c r="BYZ1954" s="1"/>
      <c r="BZA1954" s="1"/>
      <c r="BZB1954" s="1"/>
      <c r="BZC1954" s="1"/>
      <c r="BZD1954" s="1"/>
      <c r="BZE1954" s="1"/>
      <c r="BZF1954" s="1"/>
      <c r="BZG1954" s="1"/>
      <c r="BZH1954" s="1"/>
      <c r="BZI1954" s="1"/>
      <c r="BZJ1954" s="1"/>
      <c r="BZK1954" s="1"/>
      <c r="BZL1954" s="1"/>
      <c r="BZM1954" s="1"/>
      <c r="BZN1954" s="1"/>
      <c r="BZO1954" s="1"/>
      <c r="BZP1954" s="1"/>
      <c r="BZQ1954" s="1"/>
      <c r="BZR1954" s="1"/>
      <c r="BZS1954" s="1"/>
      <c r="BZT1954" s="1"/>
      <c r="BZU1954" s="1"/>
      <c r="BZV1954" s="1"/>
      <c r="BZW1954" s="1"/>
      <c r="BZX1954" s="1"/>
      <c r="BZY1954" s="1"/>
      <c r="BZZ1954" s="1"/>
      <c r="CAA1954" s="1"/>
      <c r="CAB1954" s="1"/>
      <c r="CAC1954" s="1"/>
      <c r="CAD1954" s="1"/>
      <c r="CAE1954" s="1"/>
      <c r="CAF1954" s="1"/>
      <c r="CAG1954" s="1"/>
      <c r="CAH1954" s="1"/>
      <c r="CAI1954" s="1"/>
      <c r="CAJ1954" s="1"/>
      <c r="CAK1954" s="1"/>
      <c r="CAL1954" s="1"/>
      <c r="CAM1954" s="1"/>
      <c r="CAN1954" s="1"/>
      <c r="CAO1954" s="1"/>
      <c r="CAP1954" s="1"/>
      <c r="CAQ1954" s="1"/>
      <c r="CAR1954" s="1"/>
      <c r="CAS1954" s="1"/>
      <c r="CAT1954" s="1"/>
      <c r="CAU1954" s="1"/>
      <c r="CAV1954" s="1"/>
      <c r="CAW1954" s="1"/>
      <c r="CAX1954" s="1"/>
      <c r="CAY1954" s="1"/>
      <c r="CAZ1954" s="1"/>
      <c r="CBA1954" s="1"/>
      <c r="CBB1954" s="1"/>
      <c r="CBC1954" s="1"/>
      <c r="CBD1954" s="1"/>
      <c r="CBE1954" s="1"/>
      <c r="CBF1954" s="1"/>
      <c r="CBG1954" s="1"/>
      <c r="CBH1954" s="1"/>
      <c r="CBI1954" s="1"/>
      <c r="CBJ1954" s="1"/>
      <c r="CBK1954" s="1"/>
      <c r="CBL1954" s="1"/>
      <c r="CBM1954" s="1"/>
      <c r="CBN1954" s="1"/>
      <c r="CBO1954" s="1"/>
      <c r="CBP1954" s="1"/>
      <c r="CBQ1954" s="1"/>
      <c r="CBR1954" s="1"/>
      <c r="CBS1954" s="1"/>
      <c r="CBT1954" s="1"/>
      <c r="CBU1954" s="1"/>
      <c r="CBV1954" s="1"/>
      <c r="CBW1954" s="1"/>
      <c r="CBX1954" s="1"/>
      <c r="CBY1954" s="1"/>
      <c r="CBZ1954" s="1"/>
      <c r="CCA1954" s="1"/>
      <c r="CCB1954" s="1"/>
      <c r="CCC1954" s="1"/>
      <c r="CCD1954" s="1"/>
      <c r="CCE1954" s="1"/>
      <c r="CCF1954" s="1"/>
      <c r="CCG1954" s="1"/>
      <c r="CCH1954" s="1"/>
      <c r="CCI1954" s="1"/>
      <c r="CCJ1954" s="1"/>
      <c r="CCK1954" s="1"/>
      <c r="CCL1954" s="1"/>
      <c r="CCM1954" s="1"/>
      <c r="CCN1954" s="1"/>
      <c r="CCO1954" s="1"/>
      <c r="CCP1954" s="1"/>
      <c r="CCQ1954" s="1"/>
      <c r="CCR1954" s="1"/>
      <c r="CCS1954" s="1"/>
      <c r="CCT1954" s="1"/>
      <c r="CCU1954" s="1"/>
      <c r="CCV1954" s="1"/>
      <c r="CCW1954" s="1"/>
      <c r="CCX1954" s="1"/>
      <c r="CCY1954" s="1"/>
      <c r="CCZ1954" s="1"/>
      <c r="CDA1954" s="1"/>
      <c r="CDB1954" s="1"/>
      <c r="CDC1954" s="1"/>
      <c r="CDD1954" s="1"/>
      <c r="CDE1954" s="1"/>
      <c r="CDF1954" s="1"/>
      <c r="CDG1954" s="1"/>
      <c r="CDH1954" s="1"/>
      <c r="CDI1954" s="1"/>
      <c r="CDJ1954" s="1"/>
      <c r="CDK1954" s="1"/>
      <c r="CDL1954" s="1"/>
      <c r="CDM1954" s="1"/>
      <c r="CDN1954" s="1"/>
      <c r="CDO1954" s="1"/>
      <c r="CDP1954" s="1"/>
      <c r="CDQ1954" s="1"/>
      <c r="CDR1954" s="1"/>
      <c r="CDS1954" s="1"/>
      <c r="CDT1954" s="1"/>
      <c r="CDU1954" s="1"/>
      <c r="CDV1954" s="1"/>
      <c r="CDW1954" s="1"/>
      <c r="CDX1954" s="1"/>
      <c r="CDY1954" s="1"/>
      <c r="CDZ1954" s="1"/>
      <c r="CEA1954" s="1"/>
      <c r="CEB1954" s="1"/>
      <c r="CEC1954" s="1"/>
      <c r="CED1954" s="1"/>
      <c r="CEE1954" s="1"/>
      <c r="CEF1954" s="1"/>
      <c r="CEG1954" s="1"/>
      <c r="CEH1954" s="1"/>
      <c r="CEI1954" s="1"/>
      <c r="CEJ1954" s="1"/>
      <c r="CEK1954" s="1"/>
      <c r="CEL1954" s="1"/>
      <c r="CEM1954" s="1"/>
      <c r="CEN1954" s="1"/>
      <c r="CEO1954" s="1"/>
      <c r="CEP1954" s="1"/>
      <c r="CEQ1954" s="1"/>
      <c r="CER1954" s="1"/>
      <c r="CES1954" s="1"/>
      <c r="CET1954" s="1"/>
      <c r="CEU1954" s="1"/>
      <c r="CEV1954" s="1"/>
      <c r="CEW1954" s="1"/>
      <c r="CEX1954" s="1"/>
      <c r="CEY1954" s="1"/>
      <c r="CEZ1954" s="1"/>
      <c r="CFA1954" s="1"/>
      <c r="CFB1954" s="1"/>
      <c r="CFC1954" s="1"/>
      <c r="CFD1954" s="1"/>
      <c r="CFE1954" s="1"/>
      <c r="CFF1954" s="1"/>
      <c r="CFG1954" s="1"/>
      <c r="CFH1954" s="1"/>
      <c r="CFI1954" s="1"/>
      <c r="CFJ1954" s="1"/>
      <c r="CFK1954" s="1"/>
      <c r="CFL1954" s="1"/>
      <c r="CFM1954" s="1"/>
      <c r="CFN1954" s="1"/>
      <c r="CFO1954" s="1"/>
      <c r="CFP1954" s="1"/>
      <c r="CFQ1954" s="1"/>
      <c r="CFR1954" s="1"/>
      <c r="CFS1954" s="1"/>
      <c r="CFT1954" s="1"/>
      <c r="CFU1954" s="1"/>
      <c r="CFV1954" s="1"/>
      <c r="CFW1954" s="1"/>
      <c r="CFX1954" s="1"/>
      <c r="CFY1954" s="1"/>
      <c r="CFZ1954" s="1"/>
      <c r="CGA1954" s="1"/>
      <c r="CGB1954" s="1"/>
      <c r="CGC1954" s="1"/>
      <c r="CGD1954" s="1"/>
      <c r="CGE1954" s="1"/>
      <c r="CGF1954" s="1"/>
      <c r="CGG1954" s="1"/>
      <c r="CGH1954" s="1"/>
      <c r="CGI1954" s="1"/>
      <c r="CGJ1954" s="1"/>
      <c r="CGK1954" s="1"/>
      <c r="CGL1954" s="1"/>
      <c r="CGM1954" s="1"/>
      <c r="CGN1954" s="1"/>
      <c r="CGO1954" s="1"/>
      <c r="CGP1954" s="1"/>
      <c r="CGQ1954" s="1"/>
      <c r="CGR1954" s="1"/>
      <c r="CGS1954" s="1"/>
      <c r="CGT1954" s="1"/>
      <c r="CGU1954" s="1"/>
      <c r="CGV1954" s="1"/>
      <c r="CGW1954" s="1"/>
      <c r="CGX1954" s="1"/>
      <c r="CGY1954" s="1"/>
      <c r="CGZ1954" s="1"/>
      <c r="CHA1954" s="1"/>
      <c r="CHB1954" s="1"/>
      <c r="CHC1954" s="1"/>
      <c r="CHD1954" s="1"/>
      <c r="CHE1954" s="1"/>
      <c r="CHF1954" s="1"/>
      <c r="CHG1954" s="1"/>
      <c r="CHH1954" s="1"/>
      <c r="CHI1954" s="1"/>
      <c r="CHJ1954" s="1"/>
      <c r="CHK1954" s="1"/>
      <c r="CHL1954" s="1"/>
      <c r="CHM1954" s="1"/>
      <c r="CHN1954" s="1"/>
      <c r="CHO1954" s="1"/>
      <c r="CHP1954" s="1"/>
      <c r="CHQ1954" s="1"/>
      <c r="CHR1954" s="1"/>
      <c r="CHS1954" s="1"/>
      <c r="CHT1954" s="1"/>
      <c r="CHU1954" s="1"/>
      <c r="CHV1954" s="1"/>
      <c r="CHW1954" s="1"/>
      <c r="CHX1954" s="1"/>
      <c r="CHY1954" s="1"/>
      <c r="CHZ1954" s="1"/>
      <c r="CIA1954" s="1"/>
      <c r="CIB1954" s="1"/>
      <c r="CIC1954" s="1"/>
      <c r="CID1954" s="1"/>
      <c r="CIE1954" s="1"/>
      <c r="CIF1954" s="1"/>
      <c r="CIG1954" s="1"/>
      <c r="CIH1954" s="1"/>
      <c r="CII1954" s="1"/>
      <c r="CIJ1954" s="1"/>
      <c r="CIK1954" s="1"/>
      <c r="CIL1954" s="1"/>
      <c r="CIM1954" s="1"/>
      <c r="CIN1954" s="1"/>
      <c r="CIO1954" s="1"/>
      <c r="CIP1954" s="1"/>
      <c r="CIQ1954" s="1"/>
      <c r="CIR1954" s="1"/>
      <c r="CIS1954" s="1"/>
      <c r="CIT1954" s="1"/>
      <c r="CIU1954" s="1"/>
      <c r="CIV1954" s="1"/>
      <c r="CIW1954" s="1"/>
      <c r="CIX1954" s="1"/>
      <c r="CIY1954" s="1"/>
      <c r="CIZ1954" s="1"/>
      <c r="CJA1954" s="1"/>
      <c r="CJB1954" s="1"/>
      <c r="CJC1954" s="1"/>
      <c r="CJD1954" s="1"/>
      <c r="CJE1954" s="1"/>
      <c r="CJF1954" s="1"/>
      <c r="CJG1954" s="1"/>
      <c r="CJH1954" s="1"/>
      <c r="CJI1954" s="1"/>
      <c r="CJJ1954" s="1"/>
      <c r="CJK1954" s="1"/>
      <c r="CJL1954" s="1"/>
      <c r="CJM1954" s="1"/>
      <c r="CJN1954" s="1"/>
      <c r="CJO1954" s="1"/>
      <c r="CJP1954" s="1"/>
      <c r="CJQ1954" s="1"/>
      <c r="CJR1954" s="1"/>
      <c r="CJS1954" s="1"/>
      <c r="CJT1954" s="1"/>
      <c r="CJU1954" s="1"/>
      <c r="CJV1954" s="1"/>
      <c r="CJW1954" s="1"/>
      <c r="CJX1954" s="1"/>
      <c r="CJY1954" s="1"/>
      <c r="CJZ1954" s="1"/>
      <c r="CKA1954" s="1"/>
      <c r="CKB1954" s="1"/>
      <c r="CKC1954" s="1"/>
      <c r="CKD1954" s="1"/>
      <c r="CKE1954" s="1"/>
      <c r="CKF1954" s="1"/>
      <c r="CKG1954" s="1"/>
      <c r="CKH1954" s="1"/>
      <c r="CKI1954" s="1"/>
      <c r="CKJ1954" s="1"/>
      <c r="CKK1954" s="1"/>
      <c r="CKL1954" s="1"/>
      <c r="CKM1954" s="1"/>
      <c r="CKN1954" s="1"/>
      <c r="CKO1954" s="1"/>
      <c r="CKP1954" s="1"/>
      <c r="CKQ1954" s="1"/>
      <c r="CKR1954" s="1"/>
      <c r="CKS1954" s="1"/>
      <c r="CKT1954" s="1"/>
      <c r="CKU1954" s="1"/>
      <c r="CKV1954" s="1"/>
      <c r="CKW1954" s="1"/>
      <c r="CKX1954" s="1"/>
      <c r="CKY1954" s="1"/>
      <c r="CKZ1954" s="1"/>
      <c r="CLA1954" s="1"/>
      <c r="CLB1954" s="1"/>
      <c r="CLC1954" s="1"/>
      <c r="CLD1954" s="1"/>
      <c r="CLE1954" s="1"/>
      <c r="CLF1954" s="1"/>
      <c r="CLG1954" s="1"/>
      <c r="CLH1954" s="1"/>
      <c r="CLI1954" s="1"/>
      <c r="CLJ1954" s="1"/>
      <c r="CLK1954" s="1"/>
      <c r="CLL1954" s="1"/>
      <c r="CLM1954" s="1"/>
      <c r="CLN1954" s="1"/>
      <c r="CLO1954" s="1"/>
      <c r="CLP1954" s="1"/>
      <c r="CLQ1954" s="1"/>
      <c r="CLR1954" s="1"/>
      <c r="CLS1954" s="1"/>
      <c r="CLT1954" s="1"/>
      <c r="CLU1954" s="1"/>
      <c r="CLV1954" s="1"/>
      <c r="CLW1954" s="1"/>
      <c r="CLX1954" s="1"/>
      <c r="CLY1954" s="1"/>
      <c r="CLZ1954" s="1"/>
      <c r="CMA1954" s="1"/>
      <c r="CMB1954" s="1"/>
      <c r="CMC1954" s="1"/>
      <c r="CMD1954" s="1"/>
      <c r="CME1954" s="1"/>
      <c r="CMF1954" s="1"/>
      <c r="CMG1954" s="1"/>
      <c r="CMH1954" s="1"/>
      <c r="CMI1954" s="1"/>
      <c r="CMJ1954" s="1"/>
      <c r="CMK1954" s="1"/>
      <c r="CML1954" s="1"/>
      <c r="CMM1954" s="1"/>
      <c r="CMN1954" s="1"/>
      <c r="CMO1954" s="1"/>
      <c r="CMP1954" s="1"/>
      <c r="CMQ1954" s="1"/>
      <c r="CMR1954" s="1"/>
      <c r="CMS1954" s="1"/>
      <c r="CMT1954" s="1"/>
      <c r="CMU1954" s="1"/>
      <c r="CMV1954" s="1"/>
      <c r="CMW1954" s="1"/>
      <c r="CMX1954" s="1"/>
      <c r="CMY1954" s="1"/>
      <c r="CMZ1954" s="1"/>
      <c r="CNA1954" s="1"/>
      <c r="CNB1954" s="1"/>
      <c r="CNC1954" s="1"/>
      <c r="CND1954" s="1"/>
      <c r="CNE1954" s="1"/>
      <c r="CNF1954" s="1"/>
      <c r="CNG1954" s="1"/>
      <c r="CNH1954" s="1"/>
      <c r="CNI1954" s="1"/>
      <c r="CNJ1954" s="1"/>
      <c r="CNK1954" s="1"/>
      <c r="CNL1954" s="1"/>
      <c r="CNM1954" s="1"/>
      <c r="CNN1954" s="1"/>
      <c r="CNO1954" s="1"/>
      <c r="CNP1954" s="1"/>
      <c r="CNQ1954" s="1"/>
      <c r="CNR1954" s="1"/>
      <c r="CNS1954" s="1"/>
      <c r="CNT1954" s="1"/>
      <c r="CNU1954" s="1"/>
      <c r="CNV1954" s="1"/>
      <c r="CNW1954" s="1"/>
      <c r="CNX1954" s="1"/>
      <c r="CNY1954" s="1"/>
      <c r="CNZ1954" s="1"/>
      <c r="COA1954" s="1"/>
      <c r="COB1954" s="1"/>
      <c r="COC1954" s="1"/>
      <c r="COD1954" s="1"/>
      <c r="COE1954" s="1"/>
      <c r="COF1954" s="1"/>
      <c r="COG1954" s="1"/>
      <c r="COH1954" s="1"/>
      <c r="COI1954" s="1"/>
      <c r="COJ1954" s="1"/>
      <c r="COK1954" s="1"/>
      <c r="COL1954" s="1"/>
      <c r="COM1954" s="1"/>
      <c r="CON1954" s="1"/>
      <c r="COO1954" s="1"/>
      <c r="COP1954" s="1"/>
      <c r="COQ1954" s="1"/>
      <c r="COR1954" s="1"/>
      <c r="COS1954" s="1"/>
      <c r="COT1954" s="1"/>
      <c r="COU1954" s="1"/>
      <c r="COV1954" s="1"/>
      <c r="COW1954" s="1"/>
      <c r="COX1954" s="1"/>
      <c r="COY1954" s="1"/>
      <c r="COZ1954" s="1"/>
      <c r="CPA1954" s="1"/>
      <c r="CPB1954" s="1"/>
      <c r="CPC1954" s="1"/>
      <c r="CPD1954" s="1"/>
      <c r="CPE1954" s="1"/>
      <c r="CPF1954" s="1"/>
      <c r="CPG1954" s="1"/>
      <c r="CPH1954" s="1"/>
      <c r="CPI1954" s="1"/>
      <c r="CPJ1954" s="1"/>
      <c r="CPK1954" s="1"/>
      <c r="CPL1954" s="1"/>
      <c r="CPM1954" s="1"/>
      <c r="CPN1954" s="1"/>
      <c r="CPO1954" s="1"/>
      <c r="CPP1954" s="1"/>
      <c r="CPQ1954" s="1"/>
      <c r="CPR1954" s="1"/>
      <c r="CPS1954" s="1"/>
      <c r="CPT1954" s="1"/>
      <c r="CPU1954" s="1"/>
      <c r="CPV1954" s="1"/>
      <c r="CPW1954" s="1"/>
      <c r="CPX1954" s="1"/>
      <c r="CPY1954" s="1"/>
      <c r="CPZ1954" s="1"/>
      <c r="CQA1954" s="1"/>
      <c r="CQB1954" s="1"/>
      <c r="CQC1954" s="1"/>
      <c r="CQD1954" s="1"/>
      <c r="CQE1954" s="1"/>
      <c r="CQF1954" s="1"/>
      <c r="CQG1954" s="1"/>
      <c r="CQH1954" s="1"/>
      <c r="CQI1954" s="1"/>
      <c r="CQJ1954" s="1"/>
      <c r="CQK1954" s="1"/>
      <c r="CQL1954" s="1"/>
      <c r="CQM1954" s="1"/>
      <c r="CQN1954" s="1"/>
      <c r="CQO1954" s="1"/>
      <c r="CQP1954" s="1"/>
      <c r="CQQ1954" s="1"/>
      <c r="CQR1954" s="1"/>
      <c r="CQS1954" s="1"/>
      <c r="CQT1954" s="1"/>
      <c r="CQU1954" s="1"/>
      <c r="CQV1954" s="1"/>
      <c r="CQW1954" s="1"/>
      <c r="CQX1954" s="1"/>
      <c r="CQY1954" s="1"/>
      <c r="CQZ1954" s="1"/>
      <c r="CRA1954" s="1"/>
      <c r="CRB1954" s="1"/>
      <c r="CRC1954" s="1"/>
      <c r="CRD1954" s="1"/>
      <c r="CRE1954" s="1"/>
      <c r="CRF1954" s="1"/>
      <c r="CRG1954" s="1"/>
      <c r="CRH1954" s="1"/>
      <c r="CRI1954" s="1"/>
      <c r="CRJ1954" s="1"/>
      <c r="CRK1954" s="1"/>
      <c r="CRL1954" s="1"/>
      <c r="CRM1954" s="1"/>
      <c r="CRN1954" s="1"/>
      <c r="CRO1954" s="1"/>
      <c r="CRP1954" s="1"/>
      <c r="CRQ1954" s="1"/>
      <c r="CRR1954" s="1"/>
      <c r="CRS1954" s="1"/>
      <c r="CRT1954" s="1"/>
      <c r="CRU1954" s="1"/>
      <c r="CRV1954" s="1"/>
      <c r="CRW1954" s="1"/>
      <c r="CRX1954" s="1"/>
      <c r="CRY1954" s="1"/>
      <c r="CRZ1954" s="1"/>
      <c r="CSA1954" s="1"/>
      <c r="CSB1954" s="1"/>
      <c r="CSC1954" s="1"/>
      <c r="CSD1954" s="1"/>
      <c r="CSE1954" s="1"/>
      <c r="CSF1954" s="1"/>
      <c r="CSG1954" s="1"/>
      <c r="CSH1954" s="1"/>
      <c r="CSI1954" s="1"/>
      <c r="CSJ1954" s="1"/>
      <c r="CSK1954" s="1"/>
      <c r="CSL1954" s="1"/>
      <c r="CSM1954" s="1"/>
      <c r="CSN1954" s="1"/>
      <c r="CSO1954" s="1"/>
      <c r="CSP1954" s="1"/>
      <c r="CSQ1954" s="1"/>
      <c r="CSR1954" s="1"/>
      <c r="CSS1954" s="1"/>
      <c r="CST1954" s="1"/>
      <c r="CSU1954" s="1"/>
      <c r="CSV1954" s="1"/>
      <c r="CSW1954" s="1"/>
      <c r="CSX1954" s="1"/>
      <c r="CSY1954" s="1"/>
      <c r="CSZ1954" s="1"/>
      <c r="CTA1954" s="1"/>
      <c r="CTB1954" s="1"/>
      <c r="CTC1954" s="1"/>
      <c r="CTD1954" s="1"/>
      <c r="CTE1954" s="1"/>
      <c r="CTF1954" s="1"/>
      <c r="CTG1954" s="1"/>
      <c r="CTH1954" s="1"/>
      <c r="CTI1954" s="1"/>
      <c r="CTJ1954" s="1"/>
      <c r="CTK1954" s="1"/>
      <c r="CTL1954" s="1"/>
      <c r="CTM1954" s="1"/>
      <c r="CTN1954" s="1"/>
      <c r="CTO1954" s="1"/>
      <c r="CTP1954" s="1"/>
      <c r="CTQ1954" s="1"/>
      <c r="CTR1954" s="1"/>
      <c r="CTS1954" s="1"/>
      <c r="CTT1954" s="1"/>
      <c r="CTU1954" s="1"/>
      <c r="CTV1954" s="1"/>
      <c r="CTW1954" s="1"/>
      <c r="CTX1954" s="1"/>
      <c r="CTY1954" s="1"/>
      <c r="CTZ1954" s="1"/>
      <c r="CUA1954" s="1"/>
      <c r="CUB1954" s="1"/>
      <c r="CUC1954" s="1"/>
      <c r="CUD1954" s="1"/>
      <c r="CUE1954" s="1"/>
      <c r="CUF1954" s="1"/>
      <c r="CUG1954" s="1"/>
      <c r="CUH1954" s="1"/>
      <c r="CUI1954" s="1"/>
      <c r="CUJ1954" s="1"/>
      <c r="CUK1954" s="1"/>
      <c r="CUL1954" s="1"/>
      <c r="CUM1954" s="1"/>
      <c r="CUN1954" s="1"/>
      <c r="CUO1954" s="1"/>
      <c r="CUP1954" s="1"/>
      <c r="CUQ1954" s="1"/>
      <c r="CUR1954" s="1"/>
      <c r="CUS1954" s="1"/>
      <c r="CUT1954" s="1"/>
      <c r="CUU1954" s="1"/>
      <c r="CUV1954" s="1"/>
      <c r="CUW1954" s="1"/>
      <c r="CUX1954" s="1"/>
      <c r="CUY1954" s="1"/>
      <c r="CUZ1954" s="1"/>
      <c r="CVA1954" s="1"/>
      <c r="CVB1954" s="1"/>
      <c r="CVC1954" s="1"/>
      <c r="CVD1954" s="1"/>
      <c r="CVE1954" s="1"/>
      <c r="CVF1954" s="1"/>
      <c r="CVG1954" s="1"/>
      <c r="CVH1954" s="1"/>
      <c r="CVI1954" s="1"/>
      <c r="CVJ1954" s="1"/>
      <c r="CVK1954" s="1"/>
      <c r="CVL1954" s="1"/>
      <c r="CVM1954" s="1"/>
      <c r="CVN1954" s="1"/>
      <c r="CVO1954" s="1"/>
      <c r="CVP1954" s="1"/>
      <c r="CVQ1954" s="1"/>
      <c r="CVR1954" s="1"/>
      <c r="CVS1954" s="1"/>
      <c r="CVT1954" s="1"/>
      <c r="CVU1954" s="1"/>
      <c r="CVV1954" s="1"/>
      <c r="CVW1954" s="1"/>
      <c r="CVX1954" s="1"/>
      <c r="CVY1954" s="1"/>
      <c r="CVZ1954" s="1"/>
      <c r="CWA1954" s="1"/>
      <c r="CWB1954" s="1"/>
      <c r="CWC1954" s="1"/>
      <c r="CWD1954" s="1"/>
      <c r="CWE1954" s="1"/>
      <c r="CWF1954" s="1"/>
      <c r="CWG1954" s="1"/>
      <c r="CWH1954" s="1"/>
      <c r="CWI1954" s="1"/>
      <c r="CWJ1954" s="1"/>
      <c r="CWK1954" s="1"/>
      <c r="CWL1954" s="1"/>
      <c r="CWM1954" s="1"/>
      <c r="CWN1954" s="1"/>
      <c r="CWO1954" s="1"/>
      <c r="CWP1954" s="1"/>
      <c r="CWQ1954" s="1"/>
      <c r="CWR1954" s="1"/>
      <c r="CWS1954" s="1"/>
      <c r="CWT1954" s="1"/>
      <c r="CWU1954" s="1"/>
      <c r="CWV1954" s="1"/>
      <c r="CWW1954" s="1"/>
      <c r="CWX1954" s="1"/>
      <c r="CWY1954" s="1"/>
      <c r="CWZ1954" s="1"/>
      <c r="CXA1954" s="1"/>
      <c r="CXB1954" s="1"/>
      <c r="CXC1954" s="1"/>
      <c r="CXD1954" s="1"/>
      <c r="CXE1954" s="1"/>
      <c r="CXF1954" s="1"/>
      <c r="CXG1954" s="1"/>
      <c r="CXH1954" s="1"/>
      <c r="CXI1954" s="1"/>
      <c r="CXJ1954" s="1"/>
      <c r="CXK1954" s="1"/>
      <c r="CXL1954" s="1"/>
      <c r="CXM1954" s="1"/>
      <c r="CXN1954" s="1"/>
      <c r="CXO1954" s="1"/>
      <c r="CXP1954" s="1"/>
      <c r="CXQ1954" s="1"/>
      <c r="CXR1954" s="1"/>
      <c r="CXS1954" s="1"/>
      <c r="CXT1954" s="1"/>
      <c r="CXU1954" s="1"/>
      <c r="CXV1954" s="1"/>
      <c r="CXW1954" s="1"/>
      <c r="CXX1954" s="1"/>
      <c r="CXY1954" s="1"/>
      <c r="CXZ1954" s="1"/>
      <c r="CYA1954" s="1"/>
      <c r="CYB1954" s="1"/>
      <c r="CYC1954" s="1"/>
      <c r="CYD1954" s="1"/>
      <c r="CYE1954" s="1"/>
      <c r="CYF1954" s="1"/>
      <c r="CYG1954" s="1"/>
      <c r="CYH1954" s="1"/>
      <c r="CYI1954" s="1"/>
      <c r="CYJ1954" s="1"/>
      <c r="CYK1954" s="1"/>
      <c r="CYL1954" s="1"/>
      <c r="CYM1954" s="1"/>
      <c r="CYN1954" s="1"/>
      <c r="CYO1954" s="1"/>
      <c r="CYP1954" s="1"/>
      <c r="CYQ1954" s="1"/>
      <c r="CYR1954" s="1"/>
      <c r="CYS1954" s="1"/>
      <c r="CYT1954" s="1"/>
      <c r="CYU1954" s="1"/>
      <c r="CYV1954" s="1"/>
      <c r="CYW1954" s="1"/>
      <c r="CYX1954" s="1"/>
      <c r="CYY1954" s="1"/>
      <c r="CYZ1954" s="1"/>
      <c r="CZA1954" s="1"/>
      <c r="CZB1954" s="1"/>
      <c r="CZC1954" s="1"/>
      <c r="CZD1954" s="1"/>
      <c r="CZE1954" s="1"/>
      <c r="CZF1954" s="1"/>
      <c r="CZG1954" s="1"/>
      <c r="CZH1954" s="1"/>
      <c r="CZI1954" s="1"/>
      <c r="CZJ1954" s="1"/>
      <c r="CZK1954" s="1"/>
      <c r="CZL1954" s="1"/>
      <c r="CZM1954" s="1"/>
      <c r="CZN1954" s="1"/>
      <c r="CZO1954" s="1"/>
      <c r="CZP1954" s="1"/>
      <c r="CZQ1954" s="1"/>
      <c r="CZR1954" s="1"/>
      <c r="CZS1954" s="1"/>
      <c r="CZT1954" s="1"/>
      <c r="CZU1954" s="1"/>
      <c r="CZV1954" s="1"/>
      <c r="CZW1954" s="1"/>
      <c r="CZX1954" s="1"/>
      <c r="CZY1954" s="1"/>
      <c r="CZZ1954" s="1"/>
      <c r="DAA1954" s="1"/>
      <c r="DAB1954" s="1"/>
      <c r="DAC1954" s="1"/>
      <c r="DAD1954" s="1"/>
      <c r="DAE1954" s="1"/>
      <c r="DAF1954" s="1"/>
      <c r="DAG1954" s="1"/>
      <c r="DAH1954" s="1"/>
      <c r="DAI1954" s="1"/>
      <c r="DAJ1954" s="1"/>
      <c r="DAK1954" s="1"/>
      <c r="DAL1954" s="1"/>
      <c r="DAM1954" s="1"/>
      <c r="DAN1954" s="1"/>
      <c r="DAO1954" s="1"/>
      <c r="DAP1954" s="1"/>
      <c r="DAQ1954" s="1"/>
      <c r="DAR1954" s="1"/>
      <c r="DAS1954" s="1"/>
      <c r="DAT1954" s="1"/>
      <c r="DAU1954" s="1"/>
      <c r="DAV1954" s="1"/>
      <c r="DAW1954" s="1"/>
      <c r="DAX1954" s="1"/>
      <c r="DAY1954" s="1"/>
      <c r="DAZ1954" s="1"/>
      <c r="DBA1954" s="1"/>
      <c r="DBB1954" s="1"/>
      <c r="DBC1954" s="1"/>
      <c r="DBD1954" s="1"/>
      <c r="DBE1954" s="1"/>
      <c r="DBF1954" s="1"/>
      <c r="DBG1954" s="1"/>
      <c r="DBH1954" s="1"/>
      <c r="DBI1954" s="1"/>
      <c r="DBJ1954" s="1"/>
      <c r="DBK1954" s="1"/>
      <c r="DBL1954" s="1"/>
      <c r="DBM1954" s="1"/>
      <c r="DBN1954" s="1"/>
      <c r="DBO1954" s="1"/>
      <c r="DBP1954" s="1"/>
      <c r="DBQ1954" s="1"/>
      <c r="DBR1954" s="1"/>
      <c r="DBS1954" s="1"/>
      <c r="DBT1954" s="1"/>
      <c r="DBU1954" s="1"/>
      <c r="DBV1954" s="1"/>
      <c r="DBW1954" s="1"/>
      <c r="DBX1954" s="1"/>
      <c r="DBY1954" s="1"/>
      <c r="DBZ1954" s="1"/>
      <c r="DCA1954" s="1"/>
      <c r="DCB1954" s="1"/>
      <c r="DCC1954" s="1"/>
      <c r="DCD1954" s="1"/>
      <c r="DCE1954" s="1"/>
      <c r="DCF1954" s="1"/>
      <c r="DCG1954" s="1"/>
      <c r="DCH1954" s="1"/>
      <c r="DCI1954" s="1"/>
      <c r="DCJ1954" s="1"/>
      <c r="DCK1954" s="1"/>
      <c r="DCL1954" s="1"/>
      <c r="DCM1954" s="1"/>
      <c r="DCN1954" s="1"/>
      <c r="DCO1954" s="1"/>
      <c r="DCP1954" s="1"/>
      <c r="DCQ1954" s="1"/>
      <c r="DCR1954" s="1"/>
      <c r="DCS1954" s="1"/>
      <c r="DCT1954" s="1"/>
      <c r="DCU1954" s="1"/>
      <c r="DCV1954" s="1"/>
      <c r="DCW1954" s="1"/>
      <c r="DCX1954" s="1"/>
      <c r="DCY1954" s="1"/>
      <c r="DCZ1954" s="1"/>
      <c r="DDA1954" s="1"/>
      <c r="DDB1954" s="1"/>
      <c r="DDC1954" s="1"/>
      <c r="DDD1954" s="1"/>
      <c r="DDE1954" s="1"/>
      <c r="DDF1954" s="1"/>
      <c r="DDG1954" s="1"/>
      <c r="DDH1954" s="1"/>
      <c r="DDI1954" s="1"/>
      <c r="DDJ1954" s="1"/>
      <c r="DDK1954" s="1"/>
      <c r="DDL1954" s="1"/>
      <c r="DDM1954" s="1"/>
      <c r="DDN1954" s="1"/>
      <c r="DDO1954" s="1"/>
      <c r="DDP1954" s="1"/>
      <c r="DDQ1954" s="1"/>
      <c r="DDR1954" s="1"/>
      <c r="DDS1954" s="1"/>
      <c r="DDT1954" s="1"/>
      <c r="DDU1954" s="1"/>
      <c r="DDV1954" s="1"/>
      <c r="DDW1954" s="1"/>
      <c r="DDX1954" s="1"/>
      <c r="DDY1954" s="1"/>
      <c r="DDZ1954" s="1"/>
      <c r="DEA1954" s="1"/>
      <c r="DEB1954" s="1"/>
      <c r="DEC1954" s="1"/>
      <c r="DED1954" s="1"/>
      <c r="DEE1954" s="1"/>
      <c r="DEF1954" s="1"/>
      <c r="DEG1954" s="1"/>
      <c r="DEH1954" s="1"/>
      <c r="DEI1954" s="1"/>
      <c r="DEJ1954" s="1"/>
      <c r="DEK1954" s="1"/>
      <c r="DEL1954" s="1"/>
      <c r="DEM1954" s="1"/>
      <c r="DEN1954" s="1"/>
      <c r="DEO1954" s="1"/>
      <c r="DEP1954" s="1"/>
      <c r="DEQ1954" s="1"/>
      <c r="DER1954" s="1"/>
      <c r="DES1954" s="1"/>
      <c r="DET1954" s="1"/>
      <c r="DEU1954" s="1"/>
      <c r="DEV1954" s="1"/>
      <c r="DEW1954" s="1"/>
      <c r="DEX1954" s="1"/>
      <c r="DEY1954" s="1"/>
      <c r="DEZ1954" s="1"/>
      <c r="DFA1954" s="1"/>
      <c r="DFB1954" s="1"/>
      <c r="DFC1954" s="1"/>
      <c r="DFD1954" s="1"/>
      <c r="DFE1954" s="1"/>
      <c r="DFF1954" s="1"/>
      <c r="DFG1954" s="1"/>
      <c r="DFH1954" s="1"/>
      <c r="DFI1954" s="1"/>
      <c r="DFJ1954" s="1"/>
      <c r="DFK1954" s="1"/>
      <c r="DFL1954" s="1"/>
      <c r="DFM1954" s="1"/>
      <c r="DFN1954" s="1"/>
      <c r="DFO1954" s="1"/>
      <c r="DFP1954" s="1"/>
      <c r="DFQ1954" s="1"/>
      <c r="DFR1954" s="1"/>
      <c r="DFS1954" s="1"/>
      <c r="DFT1954" s="1"/>
      <c r="DFU1954" s="1"/>
      <c r="DFV1954" s="1"/>
      <c r="DFW1954" s="1"/>
      <c r="DFX1954" s="1"/>
      <c r="DFY1954" s="1"/>
      <c r="DFZ1954" s="1"/>
      <c r="DGA1954" s="1"/>
      <c r="DGB1954" s="1"/>
      <c r="DGC1954" s="1"/>
      <c r="DGD1954" s="1"/>
      <c r="DGE1954" s="1"/>
      <c r="DGF1954" s="1"/>
      <c r="DGG1954" s="1"/>
      <c r="DGH1954" s="1"/>
      <c r="DGI1954" s="1"/>
      <c r="DGJ1954" s="1"/>
      <c r="DGK1954" s="1"/>
      <c r="DGL1954" s="1"/>
      <c r="DGM1954" s="1"/>
      <c r="DGN1954" s="1"/>
      <c r="DGO1954" s="1"/>
      <c r="DGP1954" s="1"/>
      <c r="DGQ1954" s="1"/>
      <c r="DGR1954" s="1"/>
      <c r="DGS1954" s="1"/>
      <c r="DGT1954" s="1"/>
      <c r="DGU1954" s="1"/>
      <c r="DGV1954" s="1"/>
      <c r="DGW1954" s="1"/>
      <c r="DGX1954" s="1"/>
      <c r="DGY1954" s="1"/>
      <c r="DGZ1954" s="1"/>
      <c r="DHA1954" s="1"/>
      <c r="DHB1954" s="1"/>
      <c r="DHC1954" s="1"/>
      <c r="DHD1954" s="1"/>
      <c r="DHE1954" s="1"/>
      <c r="DHF1954" s="1"/>
      <c r="DHG1954" s="1"/>
      <c r="DHH1954" s="1"/>
      <c r="DHI1954" s="1"/>
      <c r="DHJ1954" s="1"/>
      <c r="DHK1954" s="1"/>
      <c r="DHL1954" s="1"/>
      <c r="DHM1954" s="1"/>
      <c r="DHN1954" s="1"/>
      <c r="DHO1954" s="1"/>
      <c r="DHP1954" s="1"/>
      <c r="DHQ1954" s="1"/>
      <c r="DHR1954" s="1"/>
      <c r="DHS1954" s="1"/>
      <c r="DHT1954" s="1"/>
      <c r="DHU1954" s="1"/>
      <c r="DHV1954" s="1"/>
      <c r="DHW1954" s="1"/>
      <c r="DHX1954" s="1"/>
      <c r="DHY1954" s="1"/>
      <c r="DHZ1954" s="1"/>
      <c r="DIA1954" s="1"/>
      <c r="DIB1954" s="1"/>
      <c r="DIC1954" s="1"/>
      <c r="DID1954" s="1"/>
      <c r="DIE1954" s="1"/>
      <c r="DIF1954" s="1"/>
      <c r="DIG1954" s="1"/>
      <c r="DIH1954" s="1"/>
      <c r="DII1954" s="1"/>
      <c r="DIJ1954" s="1"/>
      <c r="DIK1954" s="1"/>
      <c r="DIL1954" s="1"/>
      <c r="DIM1954" s="1"/>
      <c r="DIN1954" s="1"/>
      <c r="DIO1954" s="1"/>
      <c r="DIP1954" s="1"/>
      <c r="DIQ1954" s="1"/>
      <c r="DIR1954" s="1"/>
      <c r="DIS1954" s="1"/>
      <c r="DIT1954" s="1"/>
      <c r="DIU1954" s="1"/>
      <c r="DIV1954" s="1"/>
      <c r="DIW1954" s="1"/>
      <c r="DIX1954" s="1"/>
      <c r="DIY1954" s="1"/>
      <c r="DIZ1954" s="1"/>
      <c r="DJA1954" s="1"/>
      <c r="DJB1954" s="1"/>
      <c r="DJC1954" s="1"/>
      <c r="DJD1954" s="1"/>
      <c r="DJE1954" s="1"/>
      <c r="DJF1954" s="1"/>
      <c r="DJG1954" s="1"/>
      <c r="DJH1954" s="1"/>
      <c r="DJI1954" s="1"/>
      <c r="DJJ1954" s="1"/>
      <c r="DJK1954" s="1"/>
      <c r="DJL1954" s="1"/>
      <c r="DJM1954" s="1"/>
      <c r="DJN1954" s="1"/>
      <c r="DJO1954" s="1"/>
      <c r="DJP1954" s="1"/>
      <c r="DJQ1954" s="1"/>
      <c r="DJR1954" s="1"/>
      <c r="DJS1954" s="1"/>
      <c r="DJT1954" s="1"/>
      <c r="DJU1954" s="1"/>
      <c r="DJV1954" s="1"/>
      <c r="DJW1954" s="1"/>
      <c r="DJX1954" s="1"/>
      <c r="DJY1954" s="1"/>
      <c r="DJZ1954" s="1"/>
      <c r="DKA1954" s="1"/>
      <c r="DKB1954" s="1"/>
      <c r="DKC1954" s="1"/>
      <c r="DKD1954" s="1"/>
      <c r="DKE1954" s="1"/>
      <c r="DKF1954" s="1"/>
      <c r="DKG1954" s="1"/>
      <c r="DKH1954" s="1"/>
      <c r="DKI1954" s="1"/>
      <c r="DKJ1954" s="1"/>
      <c r="DKK1954" s="1"/>
      <c r="DKL1954" s="1"/>
      <c r="DKM1954" s="1"/>
      <c r="DKN1954" s="1"/>
      <c r="DKO1954" s="1"/>
      <c r="DKP1954" s="1"/>
      <c r="DKQ1954" s="1"/>
      <c r="DKR1954" s="1"/>
      <c r="DKS1954" s="1"/>
      <c r="DKT1954" s="1"/>
      <c r="DKU1954" s="1"/>
      <c r="DKV1954" s="1"/>
      <c r="DKW1954" s="1"/>
      <c r="DKX1954" s="1"/>
      <c r="DKY1954" s="1"/>
      <c r="DKZ1954" s="1"/>
      <c r="DLA1954" s="1"/>
      <c r="DLB1954" s="1"/>
      <c r="DLC1954" s="1"/>
      <c r="DLD1954" s="1"/>
      <c r="DLE1954" s="1"/>
      <c r="DLF1954" s="1"/>
      <c r="DLG1954" s="1"/>
      <c r="DLH1954" s="1"/>
      <c r="DLI1954" s="1"/>
      <c r="DLJ1954" s="1"/>
      <c r="DLK1954" s="1"/>
      <c r="DLL1954" s="1"/>
      <c r="DLM1954" s="1"/>
      <c r="DLN1954" s="1"/>
      <c r="DLO1954" s="1"/>
      <c r="DLP1954" s="1"/>
      <c r="DLQ1954" s="1"/>
      <c r="DLR1954" s="1"/>
      <c r="DLS1954" s="1"/>
      <c r="DLT1954" s="1"/>
      <c r="DLU1954" s="1"/>
      <c r="DLV1954" s="1"/>
      <c r="DLW1954" s="1"/>
      <c r="DLX1954" s="1"/>
      <c r="DLY1954" s="1"/>
      <c r="DLZ1954" s="1"/>
      <c r="DMA1954" s="1"/>
      <c r="DMB1954" s="1"/>
      <c r="DMC1954" s="1"/>
      <c r="DMD1954" s="1"/>
      <c r="DME1954" s="1"/>
      <c r="DMF1954" s="1"/>
      <c r="DMG1954" s="1"/>
      <c r="DMH1954" s="1"/>
      <c r="DMI1954" s="1"/>
      <c r="DMJ1954" s="1"/>
      <c r="DMK1954" s="1"/>
      <c r="DML1954" s="1"/>
      <c r="DMM1954" s="1"/>
      <c r="DMN1954" s="1"/>
      <c r="DMO1954" s="1"/>
      <c r="DMP1954" s="1"/>
      <c r="DMQ1954" s="1"/>
      <c r="DMR1954" s="1"/>
      <c r="DMS1954" s="1"/>
      <c r="DMT1954" s="1"/>
      <c r="DMU1954" s="1"/>
      <c r="DMV1954" s="1"/>
      <c r="DMW1954" s="1"/>
      <c r="DMX1954" s="1"/>
      <c r="DMY1954" s="1"/>
      <c r="DMZ1954" s="1"/>
      <c r="DNA1954" s="1"/>
      <c r="DNB1954" s="1"/>
      <c r="DNC1954" s="1"/>
      <c r="DND1954" s="1"/>
      <c r="DNE1954" s="1"/>
      <c r="DNF1954" s="1"/>
      <c r="DNG1954" s="1"/>
      <c r="DNH1954" s="1"/>
      <c r="DNI1954" s="1"/>
      <c r="DNJ1954" s="1"/>
      <c r="DNK1954" s="1"/>
      <c r="DNL1954" s="1"/>
      <c r="DNM1954" s="1"/>
      <c r="DNN1954" s="1"/>
      <c r="DNO1954" s="1"/>
      <c r="DNP1954" s="1"/>
      <c r="DNQ1954" s="1"/>
      <c r="DNR1954" s="1"/>
      <c r="DNS1954" s="1"/>
      <c r="DNT1954" s="1"/>
      <c r="DNU1954" s="1"/>
      <c r="DNV1954" s="1"/>
      <c r="DNW1954" s="1"/>
      <c r="DNX1954" s="1"/>
      <c r="DNY1954" s="1"/>
      <c r="DNZ1954" s="1"/>
      <c r="DOA1954" s="1"/>
      <c r="DOB1954" s="1"/>
      <c r="DOC1954" s="1"/>
      <c r="DOD1954" s="1"/>
      <c r="DOE1954" s="1"/>
      <c r="DOF1954" s="1"/>
      <c r="DOG1954" s="1"/>
      <c r="DOH1954" s="1"/>
      <c r="DOI1954" s="1"/>
      <c r="DOJ1954" s="1"/>
      <c r="DOK1954" s="1"/>
      <c r="DOL1954" s="1"/>
      <c r="DOM1954" s="1"/>
      <c r="DON1954" s="1"/>
      <c r="DOO1954" s="1"/>
      <c r="DOP1954" s="1"/>
      <c r="DOQ1954" s="1"/>
      <c r="DOR1954" s="1"/>
      <c r="DOS1954" s="1"/>
      <c r="DOT1954" s="1"/>
      <c r="DOU1954" s="1"/>
      <c r="DOV1954" s="1"/>
      <c r="DOW1954" s="1"/>
      <c r="DOX1954" s="1"/>
      <c r="DOY1954" s="1"/>
      <c r="DOZ1954" s="1"/>
      <c r="DPA1954" s="1"/>
      <c r="DPB1954" s="1"/>
      <c r="DPC1954" s="1"/>
      <c r="DPD1954" s="1"/>
      <c r="DPE1954" s="1"/>
      <c r="DPF1954" s="1"/>
      <c r="DPG1954" s="1"/>
      <c r="DPH1954" s="1"/>
      <c r="DPI1954" s="1"/>
      <c r="DPJ1954" s="1"/>
      <c r="DPK1954" s="1"/>
      <c r="DPL1954" s="1"/>
      <c r="DPM1954" s="1"/>
      <c r="DPN1954" s="1"/>
      <c r="DPO1954" s="1"/>
      <c r="DPP1954" s="1"/>
      <c r="DPQ1954" s="1"/>
      <c r="DPR1954" s="1"/>
      <c r="DPS1954" s="1"/>
      <c r="DPT1954" s="1"/>
      <c r="DPU1954" s="1"/>
      <c r="DPV1954" s="1"/>
      <c r="DPW1954" s="1"/>
      <c r="DPX1954" s="1"/>
      <c r="DPY1954" s="1"/>
      <c r="DPZ1954" s="1"/>
      <c r="DQA1954" s="1"/>
      <c r="DQB1954" s="1"/>
      <c r="DQC1954" s="1"/>
      <c r="DQD1954" s="1"/>
      <c r="DQE1954" s="1"/>
      <c r="DQF1954" s="1"/>
      <c r="DQG1954" s="1"/>
      <c r="DQH1954" s="1"/>
      <c r="DQI1954" s="1"/>
      <c r="DQJ1954" s="1"/>
      <c r="DQK1954" s="1"/>
      <c r="DQL1954" s="1"/>
      <c r="DQM1954" s="1"/>
      <c r="DQN1954" s="1"/>
      <c r="DQO1954" s="1"/>
      <c r="DQP1954" s="1"/>
      <c r="DQQ1954" s="1"/>
      <c r="DQR1954" s="1"/>
      <c r="DQS1954" s="1"/>
      <c r="DQT1954" s="1"/>
      <c r="DQU1954" s="1"/>
      <c r="DQV1954" s="1"/>
      <c r="DQW1954" s="1"/>
      <c r="DQX1954" s="1"/>
      <c r="DQY1954" s="1"/>
      <c r="DQZ1954" s="1"/>
      <c r="DRA1954" s="1"/>
      <c r="DRB1954" s="1"/>
      <c r="DRC1954" s="1"/>
      <c r="DRD1954" s="1"/>
      <c r="DRE1954" s="1"/>
      <c r="DRF1954" s="1"/>
      <c r="DRG1954" s="1"/>
      <c r="DRH1954" s="1"/>
      <c r="DRI1954" s="1"/>
      <c r="DRJ1954" s="1"/>
      <c r="DRK1954" s="1"/>
      <c r="DRL1954" s="1"/>
      <c r="DRM1954" s="1"/>
      <c r="DRN1954" s="1"/>
      <c r="DRO1954" s="1"/>
      <c r="DRP1954" s="1"/>
      <c r="DRQ1954" s="1"/>
      <c r="DRR1954" s="1"/>
      <c r="DRS1954" s="1"/>
      <c r="DRT1954" s="1"/>
      <c r="DRU1954" s="1"/>
      <c r="DRV1954" s="1"/>
      <c r="DRW1954" s="1"/>
      <c r="DRX1954" s="1"/>
      <c r="DRY1954" s="1"/>
      <c r="DRZ1954" s="1"/>
      <c r="DSA1954" s="1"/>
      <c r="DSB1954" s="1"/>
      <c r="DSC1954" s="1"/>
      <c r="DSD1954" s="1"/>
      <c r="DSE1954" s="1"/>
      <c r="DSF1954" s="1"/>
      <c r="DSG1954" s="1"/>
      <c r="DSH1954" s="1"/>
      <c r="DSI1954" s="1"/>
      <c r="DSJ1954" s="1"/>
      <c r="DSK1954" s="1"/>
      <c r="DSL1954" s="1"/>
      <c r="DSM1954" s="1"/>
      <c r="DSN1954" s="1"/>
      <c r="DSO1954" s="1"/>
      <c r="DSP1954" s="1"/>
      <c r="DSQ1954" s="1"/>
      <c r="DSR1954" s="1"/>
      <c r="DSS1954" s="1"/>
      <c r="DST1954" s="1"/>
      <c r="DSU1954" s="1"/>
      <c r="DSV1954" s="1"/>
      <c r="DSW1954" s="1"/>
      <c r="DSX1954" s="1"/>
      <c r="DSY1954" s="1"/>
      <c r="DSZ1954" s="1"/>
      <c r="DTA1954" s="1"/>
      <c r="DTB1954" s="1"/>
      <c r="DTC1954" s="1"/>
      <c r="DTD1954" s="1"/>
      <c r="DTE1954" s="1"/>
      <c r="DTF1954" s="1"/>
      <c r="DTG1954" s="1"/>
      <c r="DTH1954" s="1"/>
      <c r="DTI1954" s="1"/>
      <c r="DTJ1954" s="1"/>
      <c r="DTK1954" s="1"/>
      <c r="DTL1954" s="1"/>
      <c r="DTM1954" s="1"/>
      <c r="DTN1954" s="1"/>
      <c r="DTO1954" s="1"/>
      <c r="DTP1954" s="1"/>
      <c r="DTQ1954" s="1"/>
      <c r="DTR1954" s="1"/>
      <c r="DTS1954" s="1"/>
      <c r="DTT1954" s="1"/>
      <c r="DTU1954" s="1"/>
      <c r="DTV1954" s="1"/>
      <c r="DTW1954" s="1"/>
      <c r="DTX1954" s="1"/>
      <c r="DTY1954" s="1"/>
      <c r="DTZ1954" s="1"/>
      <c r="DUA1954" s="1"/>
      <c r="DUB1954" s="1"/>
      <c r="DUC1954" s="1"/>
      <c r="DUD1954" s="1"/>
      <c r="DUE1954" s="1"/>
      <c r="DUF1954" s="1"/>
      <c r="DUG1954" s="1"/>
      <c r="DUH1954" s="1"/>
      <c r="DUI1954" s="1"/>
      <c r="DUJ1954" s="1"/>
      <c r="DUK1954" s="1"/>
      <c r="DUL1954" s="1"/>
      <c r="DUM1954" s="1"/>
      <c r="DUN1954" s="1"/>
      <c r="DUO1954" s="1"/>
      <c r="DUP1954" s="1"/>
      <c r="DUQ1954" s="1"/>
      <c r="DUR1954" s="1"/>
      <c r="DUS1954" s="1"/>
      <c r="DUT1954" s="1"/>
      <c r="DUU1954" s="1"/>
      <c r="DUV1954" s="1"/>
      <c r="DUW1954" s="1"/>
      <c r="DUX1954" s="1"/>
      <c r="DUY1954" s="1"/>
      <c r="DUZ1954" s="1"/>
      <c r="DVA1954" s="1"/>
      <c r="DVB1954" s="1"/>
      <c r="DVC1954" s="1"/>
      <c r="DVD1954" s="1"/>
      <c r="DVE1954" s="1"/>
      <c r="DVF1954" s="1"/>
      <c r="DVG1954" s="1"/>
      <c r="DVH1954" s="1"/>
      <c r="DVI1954" s="1"/>
      <c r="DVJ1954" s="1"/>
      <c r="DVK1954" s="1"/>
      <c r="DVL1954" s="1"/>
      <c r="DVM1954" s="1"/>
      <c r="DVN1954" s="1"/>
      <c r="DVO1954" s="1"/>
      <c r="DVP1954" s="1"/>
      <c r="DVQ1954" s="1"/>
      <c r="DVR1954" s="1"/>
      <c r="DVS1954" s="1"/>
      <c r="DVT1954" s="1"/>
      <c r="DVU1954" s="1"/>
      <c r="DVV1954" s="1"/>
      <c r="DVW1954" s="1"/>
      <c r="DVX1954" s="1"/>
      <c r="DVY1954" s="1"/>
      <c r="DVZ1954" s="1"/>
      <c r="DWA1954" s="1"/>
      <c r="DWB1954" s="1"/>
      <c r="DWC1954" s="1"/>
      <c r="DWD1954" s="1"/>
      <c r="DWE1954" s="1"/>
      <c r="DWF1954" s="1"/>
      <c r="DWG1954" s="1"/>
      <c r="DWH1954" s="1"/>
      <c r="DWI1954" s="1"/>
      <c r="DWJ1954" s="1"/>
      <c r="DWK1954" s="1"/>
      <c r="DWL1954" s="1"/>
      <c r="DWM1954" s="1"/>
      <c r="DWN1954" s="1"/>
      <c r="DWO1954" s="1"/>
      <c r="DWP1954" s="1"/>
      <c r="DWQ1954" s="1"/>
      <c r="DWR1954" s="1"/>
      <c r="DWS1954" s="1"/>
      <c r="DWT1954" s="1"/>
      <c r="DWU1954" s="1"/>
      <c r="DWV1954" s="1"/>
      <c r="DWW1954" s="1"/>
      <c r="DWX1954" s="1"/>
      <c r="DWY1954" s="1"/>
      <c r="DWZ1954" s="1"/>
      <c r="DXA1954" s="1"/>
      <c r="DXB1954" s="1"/>
      <c r="DXC1954" s="1"/>
      <c r="DXD1954" s="1"/>
      <c r="DXE1954" s="1"/>
      <c r="DXF1954" s="1"/>
      <c r="DXG1954" s="1"/>
      <c r="DXH1954" s="1"/>
      <c r="DXI1954" s="1"/>
      <c r="DXJ1954" s="1"/>
      <c r="DXK1954" s="1"/>
      <c r="DXL1954" s="1"/>
      <c r="DXM1954" s="1"/>
      <c r="DXN1954" s="1"/>
      <c r="DXO1954" s="1"/>
      <c r="DXP1954" s="1"/>
      <c r="DXQ1954" s="1"/>
      <c r="DXR1954" s="1"/>
      <c r="DXS1954" s="1"/>
      <c r="DXT1954" s="1"/>
      <c r="DXU1954" s="1"/>
      <c r="DXV1954" s="1"/>
      <c r="DXW1954" s="1"/>
      <c r="DXX1954" s="1"/>
      <c r="DXY1954" s="1"/>
      <c r="DXZ1954" s="1"/>
      <c r="DYA1954" s="1"/>
      <c r="DYB1954" s="1"/>
      <c r="DYC1954" s="1"/>
      <c r="DYD1954" s="1"/>
      <c r="DYE1954" s="1"/>
      <c r="DYF1954" s="1"/>
      <c r="DYG1954" s="1"/>
      <c r="DYH1954" s="1"/>
      <c r="DYI1954" s="1"/>
      <c r="DYJ1954" s="1"/>
      <c r="DYK1954" s="1"/>
      <c r="DYL1954" s="1"/>
      <c r="DYM1954" s="1"/>
      <c r="DYN1954" s="1"/>
      <c r="DYO1954" s="1"/>
      <c r="DYP1954" s="1"/>
      <c r="DYQ1954" s="1"/>
      <c r="DYR1954" s="1"/>
      <c r="DYS1954" s="1"/>
      <c r="DYT1954" s="1"/>
      <c r="DYU1954" s="1"/>
      <c r="DYV1954" s="1"/>
      <c r="DYW1954" s="1"/>
      <c r="DYX1954" s="1"/>
      <c r="DYY1954" s="1"/>
      <c r="DYZ1954" s="1"/>
      <c r="DZA1954" s="1"/>
      <c r="DZB1954" s="1"/>
      <c r="DZC1954" s="1"/>
      <c r="DZD1954" s="1"/>
      <c r="DZE1954" s="1"/>
      <c r="DZF1954" s="1"/>
      <c r="DZG1954" s="1"/>
      <c r="DZH1954" s="1"/>
      <c r="DZI1954" s="1"/>
      <c r="DZJ1954" s="1"/>
      <c r="DZK1954" s="1"/>
      <c r="DZL1954" s="1"/>
      <c r="DZM1954" s="1"/>
      <c r="DZN1954" s="1"/>
      <c r="DZO1954" s="1"/>
      <c r="DZP1954" s="1"/>
      <c r="DZQ1954" s="1"/>
      <c r="DZR1954" s="1"/>
      <c r="DZS1954" s="1"/>
      <c r="DZT1954" s="1"/>
      <c r="DZU1954" s="1"/>
      <c r="DZV1954" s="1"/>
      <c r="DZW1954" s="1"/>
      <c r="DZX1954" s="1"/>
      <c r="DZY1954" s="1"/>
      <c r="DZZ1954" s="1"/>
      <c r="EAA1954" s="1"/>
      <c r="EAB1954" s="1"/>
      <c r="EAC1954" s="1"/>
      <c r="EAD1954" s="1"/>
      <c r="EAE1954" s="1"/>
      <c r="EAF1954" s="1"/>
      <c r="EAG1954" s="1"/>
      <c r="EAH1954" s="1"/>
      <c r="EAI1954" s="1"/>
      <c r="EAJ1954" s="1"/>
      <c r="EAK1954" s="1"/>
      <c r="EAL1954" s="1"/>
      <c r="EAM1954" s="1"/>
      <c r="EAN1954" s="1"/>
      <c r="EAO1954" s="1"/>
      <c r="EAP1954" s="1"/>
      <c r="EAQ1954" s="1"/>
      <c r="EAR1954" s="1"/>
      <c r="EAS1954" s="1"/>
      <c r="EAT1954" s="1"/>
      <c r="EAU1954" s="1"/>
      <c r="EAV1954" s="1"/>
      <c r="EAW1954" s="1"/>
      <c r="EAX1954" s="1"/>
      <c r="EAY1954" s="1"/>
      <c r="EAZ1954" s="1"/>
      <c r="EBA1954" s="1"/>
      <c r="EBB1954" s="1"/>
      <c r="EBC1954" s="1"/>
      <c r="EBD1954" s="1"/>
      <c r="EBE1954" s="1"/>
      <c r="EBF1954" s="1"/>
      <c r="EBG1954" s="1"/>
      <c r="EBH1954" s="1"/>
      <c r="EBI1954" s="1"/>
      <c r="EBJ1954" s="1"/>
      <c r="EBK1954" s="1"/>
      <c r="EBL1954" s="1"/>
      <c r="EBM1954" s="1"/>
      <c r="EBN1954" s="1"/>
      <c r="EBO1954" s="1"/>
      <c r="EBP1954" s="1"/>
      <c r="EBQ1954" s="1"/>
      <c r="EBR1954" s="1"/>
      <c r="EBS1954" s="1"/>
      <c r="EBT1954" s="1"/>
      <c r="EBU1954" s="1"/>
      <c r="EBV1954" s="1"/>
      <c r="EBW1954" s="1"/>
      <c r="EBX1954" s="1"/>
      <c r="EBY1954" s="1"/>
      <c r="EBZ1954" s="1"/>
      <c r="ECA1954" s="1"/>
      <c r="ECB1954" s="1"/>
      <c r="ECC1954" s="1"/>
      <c r="ECD1954" s="1"/>
      <c r="ECE1954" s="1"/>
      <c r="ECF1954" s="1"/>
      <c r="ECG1954" s="1"/>
      <c r="ECH1954" s="1"/>
      <c r="ECI1954" s="1"/>
      <c r="ECJ1954" s="1"/>
      <c r="ECK1954" s="1"/>
      <c r="ECL1954" s="1"/>
      <c r="ECM1954" s="1"/>
      <c r="ECN1954" s="1"/>
      <c r="ECO1954" s="1"/>
      <c r="ECP1954" s="1"/>
      <c r="ECQ1954" s="1"/>
      <c r="ECR1954" s="1"/>
      <c r="ECS1954" s="1"/>
      <c r="ECT1954" s="1"/>
      <c r="ECU1954" s="1"/>
      <c r="ECV1954" s="1"/>
      <c r="ECW1954" s="1"/>
      <c r="ECX1954" s="1"/>
      <c r="ECY1954" s="1"/>
      <c r="ECZ1954" s="1"/>
      <c r="EDA1954" s="1"/>
      <c r="EDB1954" s="1"/>
      <c r="EDC1954" s="1"/>
      <c r="EDD1954" s="1"/>
      <c r="EDE1954" s="1"/>
      <c r="EDF1954" s="1"/>
      <c r="EDG1954" s="1"/>
      <c r="EDH1954" s="1"/>
      <c r="EDI1954" s="1"/>
      <c r="EDJ1954" s="1"/>
      <c r="EDK1954" s="1"/>
      <c r="EDL1954" s="1"/>
      <c r="EDM1954" s="1"/>
      <c r="EDN1954" s="1"/>
      <c r="EDO1954" s="1"/>
      <c r="EDP1954" s="1"/>
      <c r="EDQ1954" s="1"/>
      <c r="EDR1954" s="1"/>
      <c r="EDS1954" s="1"/>
      <c r="EDT1954" s="1"/>
      <c r="EDU1954" s="1"/>
      <c r="EDV1954" s="1"/>
      <c r="EDW1954" s="1"/>
      <c r="EDX1954" s="1"/>
      <c r="EDY1954" s="1"/>
      <c r="EDZ1954" s="1"/>
      <c r="EEA1954" s="1"/>
      <c r="EEB1954" s="1"/>
      <c r="EEC1954" s="1"/>
      <c r="EED1954" s="1"/>
      <c r="EEE1954" s="1"/>
      <c r="EEF1954" s="1"/>
      <c r="EEG1954" s="1"/>
      <c r="EEH1954" s="1"/>
      <c r="EEI1954" s="1"/>
      <c r="EEJ1954" s="1"/>
      <c r="EEK1954" s="1"/>
      <c r="EEL1954" s="1"/>
      <c r="EEM1954" s="1"/>
      <c r="EEN1954" s="1"/>
      <c r="EEO1954" s="1"/>
      <c r="EEP1954" s="1"/>
      <c r="EEQ1954" s="1"/>
      <c r="EER1954" s="1"/>
      <c r="EES1954" s="1"/>
      <c r="EET1954" s="1"/>
      <c r="EEU1954" s="1"/>
      <c r="EEV1954" s="1"/>
      <c r="EEW1954" s="1"/>
      <c r="EEX1954" s="1"/>
      <c r="EEY1954" s="1"/>
      <c r="EEZ1954" s="1"/>
      <c r="EFA1954" s="1"/>
      <c r="EFB1954" s="1"/>
      <c r="EFC1954" s="1"/>
      <c r="EFD1954" s="1"/>
      <c r="EFE1954" s="1"/>
      <c r="EFF1954" s="1"/>
      <c r="EFG1954" s="1"/>
      <c r="EFH1954" s="1"/>
      <c r="EFI1954" s="1"/>
      <c r="EFJ1954" s="1"/>
      <c r="EFK1954" s="1"/>
      <c r="EFL1954" s="1"/>
      <c r="EFM1954" s="1"/>
      <c r="EFN1954" s="1"/>
      <c r="EFO1954" s="1"/>
      <c r="EFP1954" s="1"/>
      <c r="EFQ1954" s="1"/>
      <c r="EFR1954" s="1"/>
      <c r="EFS1954" s="1"/>
      <c r="EFT1954" s="1"/>
      <c r="EFU1954" s="1"/>
      <c r="EFV1954" s="1"/>
      <c r="EFW1954" s="1"/>
      <c r="EFX1954" s="1"/>
      <c r="EFY1954" s="1"/>
      <c r="EFZ1954" s="1"/>
      <c r="EGA1954" s="1"/>
      <c r="EGB1954" s="1"/>
      <c r="EGC1954" s="1"/>
      <c r="EGD1954" s="1"/>
      <c r="EGE1954" s="1"/>
      <c r="EGF1954" s="1"/>
      <c r="EGG1954" s="1"/>
      <c r="EGH1954" s="1"/>
      <c r="EGI1954" s="1"/>
      <c r="EGJ1954" s="1"/>
      <c r="EGK1954" s="1"/>
      <c r="EGL1954" s="1"/>
      <c r="EGM1954" s="1"/>
      <c r="EGN1954" s="1"/>
      <c r="EGO1954" s="1"/>
      <c r="EGP1954" s="1"/>
      <c r="EGQ1954" s="1"/>
      <c r="EGR1954" s="1"/>
      <c r="EGS1954" s="1"/>
      <c r="EGT1954" s="1"/>
      <c r="EGU1954" s="1"/>
      <c r="EGV1954" s="1"/>
      <c r="EGW1954" s="1"/>
      <c r="EGX1954" s="1"/>
      <c r="EGY1954" s="1"/>
      <c r="EGZ1954" s="1"/>
      <c r="EHA1954" s="1"/>
      <c r="EHB1954" s="1"/>
      <c r="EHC1954" s="1"/>
      <c r="EHD1954" s="1"/>
      <c r="EHE1954" s="1"/>
      <c r="EHF1954" s="1"/>
      <c r="EHG1954" s="1"/>
      <c r="EHH1954" s="1"/>
      <c r="EHI1954" s="1"/>
      <c r="EHJ1954" s="1"/>
      <c r="EHK1954" s="1"/>
      <c r="EHL1954" s="1"/>
      <c r="EHM1954" s="1"/>
      <c r="EHN1954" s="1"/>
      <c r="EHO1954" s="1"/>
      <c r="EHP1954" s="1"/>
      <c r="EHQ1954" s="1"/>
      <c r="EHR1954" s="1"/>
      <c r="EHS1954" s="1"/>
      <c r="EHT1954" s="1"/>
      <c r="EHU1954" s="1"/>
      <c r="EHV1954" s="1"/>
      <c r="EHW1954" s="1"/>
      <c r="EHX1954" s="1"/>
      <c r="EHY1954" s="1"/>
      <c r="EHZ1954" s="1"/>
      <c r="EIA1954" s="1"/>
      <c r="EIB1954" s="1"/>
      <c r="EIC1954" s="1"/>
      <c r="EID1954" s="1"/>
      <c r="EIE1954" s="1"/>
      <c r="EIF1954" s="1"/>
      <c r="EIG1954" s="1"/>
      <c r="EIH1954" s="1"/>
      <c r="EII1954" s="1"/>
      <c r="EIJ1954" s="1"/>
      <c r="EIK1954" s="1"/>
      <c r="EIL1954" s="1"/>
      <c r="EIM1954" s="1"/>
      <c r="EIN1954" s="1"/>
      <c r="EIO1954" s="1"/>
      <c r="EIP1954" s="1"/>
      <c r="EIQ1954" s="1"/>
      <c r="EIR1954" s="1"/>
      <c r="EIS1954" s="1"/>
      <c r="EIT1954" s="1"/>
      <c r="EIU1954" s="1"/>
      <c r="EIV1954" s="1"/>
      <c r="EIW1954" s="1"/>
      <c r="EIX1954" s="1"/>
      <c r="EIY1954" s="1"/>
      <c r="EIZ1954" s="1"/>
      <c r="EJA1954" s="1"/>
      <c r="EJB1954" s="1"/>
      <c r="EJC1954" s="1"/>
      <c r="EJD1954" s="1"/>
      <c r="EJE1954" s="1"/>
      <c r="EJF1954" s="1"/>
      <c r="EJG1954" s="1"/>
      <c r="EJH1954" s="1"/>
      <c r="EJI1954" s="1"/>
      <c r="EJJ1954" s="1"/>
      <c r="EJK1954" s="1"/>
      <c r="EJL1954" s="1"/>
      <c r="EJM1954" s="1"/>
      <c r="EJN1954" s="1"/>
      <c r="EJO1954" s="1"/>
      <c r="EJP1954" s="1"/>
      <c r="EJQ1954" s="1"/>
      <c r="EJR1954" s="1"/>
      <c r="EJS1954" s="1"/>
      <c r="EJT1954" s="1"/>
      <c r="EJU1954" s="1"/>
      <c r="EJV1954" s="1"/>
      <c r="EJW1954" s="1"/>
      <c r="EJX1954" s="1"/>
      <c r="EJY1954" s="1"/>
      <c r="EJZ1954" s="1"/>
      <c r="EKA1954" s="1"/>
      <c r="EKB1954" s="1"/>
      <c r="EKC1954" s="1"/>
      <c r="EKD1954" s="1"/>
      <c r="EKE1954" s="1"/>
      <c r="EKF1954" s="1"/>
      <c r="EKG1954" s="1"/>
      <c r="EKH1954" s="1"/>
      <c r="EKI1954" s="1"/>
      <c r="EKJ1954" s="1"/>
      <c r="EKK1954" s="1"/>
      <c r="EKL1954" s="1"/>
      <c r="EKM1954" s="1"/>
      <c r="EKN1954" s="1"/>
      <c r="EKO1954" s="1"/>
      <c r="EKP1954" s="1"/>
      <c r="EKQ1954" s="1"/>
      <c r="EKR1954" s="1"/>
      <c r="EKS1954" s="1"/>
      <c r="EKT1954" s="1"/>
      <c r="EKU1954" s="1"/>
      <c r="EKV1954" s="1"/>
      <c r="EKW1954" s="1"/>
      <c r="EKX1954" s="1"/>
      <c r="EKY1954" s="1"/>
      <c r="EKZ1954" s="1"/>
      <c r="ELA1954" s="1"/>
      <c r="ELB1954" s="1"/>
      <c r="ELC1954" s="1"/>
      <c r="ELD1954" s="1"/>
      <c r="ELE1954" s="1"/>
      <c r="ELF1954" s="1"/>
      <c r="ELG1954" s="1"/>
      <c r="ELH1954" s="1"/>
      <c r="ELI1954" s="1"/>
      <c r="ELJ1954" s="1"/>
      <c r="ELK1954" s="1"/>
      <c r="ELL1954" s="1"/>
      <c r="ELM1954" s="1"/>
      <c r="ELN1954" s="1"/>
      <c r="ELO1954" s="1"/>
      <c r="ELP1954" s="1"/>
      <c r="ELQ1954" s="1"/>
      <c r="ELR1954" s="1"/>
      <c r="ELS1954" s="1"/>
      <c r="ELT1954" s="1"/>
      <c r="ELU1954" s="1"/>
      <c r="ELV1954" s="1"/>
      <c r="ELW1954" s="1"/>
      <c r="ELX1954" s="1"/>
      <c r="ELY1954" s="1"/>
      <c r="ELZ1954" s="1"/>
      <c r="EMA1954" s="1"/>
      <c r="EMB1954" s="1"/>
      <c r="EMC1954" s="1"/>
      <c r="EMD1954" s="1"/>
      <c r="EME1954" s="1"/>
      <c r="EMF1954" s="1"/>
      <c r="EMG1954" s="1"/>
      <c r="EMH1954" s="1"/>
      <c r="EMI1954" s="1"/>
      <c r="EMJ1954" s="1"/>
      <c r="EMK1954" s="1"/>
      <c r="EML1954" s="1"/>
      <c r="EMM1954" s="1"/>
      <c r="EMN1954" s="1"/>
      <c r="EMO1954" s="1"/>
      <c r="EMP1954" s="1"/>
      <c r="EMQ1954" s="1"/>
      <c r="EMR1954" s="1"/>
      <c r="EMS1954" s="1"/>
      <c r="EMT1954" s="1"/>
      <c r="EMU1954" s="1"/>
      <c r="EMV1954" s="1"/>
      <c r="EMW1954" s="1"/>
      <c r="EMX1954" s="1"/>
      <c r="EMY1954" s="1"/>
      <c r="EMZ1954" s="1"/>
      <c r="ENA1954" s="1"/>
      <c r="ENB1954" s="1"/>
      <c r="ENC1954" s="1"/>
      <c r="END1954" s="1"/>
      <c r="ENE1954" s="1"/>
      <c r="ENF1954" s="1"/>
      <c r="ENG1954" s="1"/>
      <c r="ENH1954" s="1"/>
      <c r="ENI1954" s="1"/>
      <c r="ENJ1954" s="1"/>
      <c r="ENK1954" s="1"/>
      <c r="ENL1954" s="1"/>
      <c r="ENM1954" s="1"/>
      <c r="ENN1954" s="1"/>
      <c r="ENO1954" s="1"/>
      <c r="ENP1954" s="1"/>
      <c r="ENQ1954" s="1"/>
      <c r="ENR1954" s="1"/>
      <c r="ENS1954" s="1"/>
      <c r="ENT1954" s="1"/>
      <c r="ENU1954" s="1"/>
      <c r="ENV1954" s="1"/>
      <c r="ENW1954" s="1"/>
      <c r="ENX1954" s="1"/>
      <c r="ENY1954" s="1"/>
      <c r="ENZ1954" s="1"/>
      <c r="EOA1954" s="1"/>
      <c r="EOB1954" s="1"/>
      <c r="EOC1954" s="1"/>
      <c r="EOD1954" s="1"/>
      <c r="EOE1954" s="1"/>
      <c r="EOF1954" s="1"/>
      <c r="EOG1954" s="1"/>
      <c r="EOH1954" s="1"/>
      <c r="EOI1954" s="1"/>
      <c r="EOJ1954" s="1"/>
      <c r="EOK1954" s="1"/>
      <c r="EOL1954" s="1"/>
      <c r="EOM1954" s="1"/>
      <c r="EON1954" s="1"/>
      <c r="EOO1954" s="1"/>
      <c r="EOP1954" s="1"/>
      <c r="EOQ1954" s="1"/>
      <c r="EOR1954" s="1"/>
      <c r="EOS1954" s="1"/>
      <c r="EOT1954" s="1"/>
      <c r="EOU1954" s="1"/>
      <c r="EOV1954" s="1"/>
      <c r="EOW1954" s="1"/>
      <c r="EOX1954" s="1"/>
      <c r="EOY1954" s="1"/>
      <c r="EOZ1954" s="1"/>
      <c r="EPA1954" s="1"/>
      <c r="EPB1954" s="1"/>
      <c r="EPC1954" s="1"/>
      <c r="EPD1954" s="1"/>
      <c r="EPE1954" s="1"/>
      <c r="EPF1954" s="1"/>
      <c r="EPG1954" s="1"/>
      <c r="EPH1954" s="1"/>
      <c r="EPI1954" s="1"/>
      <c r="EPJ1954" s="1"/>
      <c r="EPK1954" s="1"/>
      <c r="EPL1954" s="1"/>
      <c r="EPM1954" s="1"/>
      <c r="EPN1954" s="1"/>
      <c r="EPO1954" s="1"/>
      <c r="EPP1954" s="1"/>
      <c r="EPQ1954" s="1"/>
      <c r="EPR1954" s="1"/>
      <c r="EPS1954" s="1"/>
      <c r="EPT1954" s="1"/>
      <c r="EPU1954" s="1"/>
      <c r="EPV1954" s="1"/>
      <c r="EPW1954" s="1"/>
      <c r="EPX1954" s="1"/>
      <c r="EPY1954" s="1"/>
      <c r="EPZ1954" s="1"/>
      <c r="EQA1954" s="1"/>
      <c r="EQB1954" s="1"/>
      <c r="EQC1954" s="1"/>
      <c r="EQD1954" s="1"/>
      <c r="EQE1954" s="1"/>
      <c r="EQF1954" s="1"/>
      <c r="EQG1954" s="1"/>
      <c r="EQH1954" s="1"/>
      <c r="EQI1954" s="1"/>
      <c r="EQJ1954" s="1"/>
      <c r="EQK1954" s="1"/>
      <c r="EQL1954" s="1"/>
      <c r="EQM1954" s="1"/>
      <c r="EQN1954" s="1"/>
      <c r="EQO1954" s="1"/>
      <c r="EQP1954" s="1"/>
      <c r="EQQ1954" s="1"/>
      <c r="EQR1954" s="1"/>
      <c r="EQS1954" s="1"/>
      <c r="EQT1954" s="1"/>
      <c r="EQU1954" s="1"/>
      <c r="EQV1954" s="1"/>
      <c r="EQW1954" s="1"/>
      <c r="EQX1954" s="1"/>
      <c r="EQY1954" s="1"/>
      <c r="EQZ1954" s="1"/>
      <c r="ERA1954" s="1"/>
      <c r="ERB1954" s="1"/>
      <c r="ERC1954" s="1"/>
      <c r="ERD1954" s="1"/>
      <c r="ERE1954" s="1"/>
      <c r="ERF1954" s="1"/>
      <c r="ERG1954" s="1"/>
      <c r="ERH1954" s="1"/>
      <c r="ERI1954" s="1"/>
      <c r="ERJ1954" s="1"/>
      <c r="ERK1954" s="1"/>
      <c r="ERL1954" s="1"/>
      <c r="ERM1954" s="1"/>
      <c r="ERN1954" s="1"/>
      <c r="ERO1954" s="1"/>
      <c r="ERP1954" s="1"/>
      <c r="ERQ1954" s="1"/>
      <c r="ERR1954" s="1"/>
      <c r="ERS1954" s="1"/>
      <c r="ERT1954" s="1"/>
      <c r="ERU1954" s="1"/>
      <c r="ERV1954" s="1"/>
      <c r="ERW1954" s="1"/>
      <c r="ERX1954" s="1"/>
      <c r="ERY1954" s="1"/>
      <c r="ERZ1954" s="1"/>
      <c r="ESA1954" s="1"/>
      <c r="ESB1954" s="1"/>
      <c r="ESC1954" s="1"/>
      <c r="ESD1954" s="1"/>
      <c r="ESE1954" s="1"/>
      <c r="ESF1954" s="1"/>
      <c r="ESG1954" s="1"/>
      <c r="ESH1954" s="1"/>
      <c r="ESI1954" s="1"/>
      <c r="ESJ1954" s="1"/>
      <c r="ESK1954" s="1"/>
      <c r="ESL1954" s="1"/>
      <c r="ESM1954" s="1"/>
      <c r="ESN1954" s="1"/>
      <c r="ESO1954" s="1"/>
      <c r="ESP1954" s="1"/>
      <c r="ESQ1954" s="1"/>
      <c r="ESR1954" s="1"/>
      <c r="ESS1954" s="1"/>
      <c r="EST1954" s="1"/>
      <c r="ESU1954" s="1"/>
      <c r="ESV1954" s="1"/>
      <c r="ESW1954" s="1"/>
      <c r="ESX1954" s="1"/>
      <c r="ESY1954" s="1"/>
      <c r="ESZ1954" s="1"/>
      <c r="ETA1954" s="1"/>
      <c r="ETB1954" s="1"/>
      <c r="ETC1954" s="1"/>
      <c r="ETD1954" s="1"/>
      <c r="ETE1954" s="1"/>
      <c r="ETF1954" s="1"/>
      <c r="ETG1954" s="1"/>
      <c r="ETH1954" s="1"/>
      <c r="ETI1954" s="1"/>
      <c r="ETJ1954" s="1"/>
      <c r="ETK1954" s="1"/>
      <c r="ETL1954" s="1"/>
      <c r="ETM1954" s="1"/>
      <c r="ETN1954" s="1"/>
      <c r="ETO1954" s="1"/>
      <c r="ETP1954" s="1"/>
      <c r="ETQ1954" s="1"/>
      <c r="ETR1954" s="1"/>
      <c r="ETS1954" s="1"/>
      <c r="ETT1954" s="1"/>
      <c r="ETU1954" s="1"/>
      <c r="ETV1954" s="1"/>
      <c r="ETW1954" s="1"/>
      <c r="ETX1954" s="1"/>
      <c r="ETY1954" s="1"/>
      <c r="ETZ1954" s="1"/>
      <c r="EUA1954" s="1"/>
      <c r="EUB1954" s="1"/>
      <c r="EUC1954" s="1"/>
      <c r="EUD1954" s="1"/>
      <c r="EUE1954" s="1"/>
      <c r="EUF1954" s="1"/>
      <c r="EUG1954" s="1"/>
      <c r="EUH1954" s="1"/>
      <c r="EUI1954" s="1"/>
      <c r="EUJ1954" s="1"/>
      <c r="EUK1954" s="1"/>
      <c r="EUL1954" s="1"/>
      <c r="EUM1954" s="1"/>
      <c r="EUN1954" s="1"/>
      <c r="EUO1954" s="1"/>
      <c r="EUP1954" s="1"/>
      <c r="EUQ1954" s="1"/>
      <c r="EUR1954" s="1"/>
      <c r="EUS1954" s="1"/>
      <c r="EUT1954" s="1"/>
      <c r="EUU1954" s="1"/>
      <c r="EUV1954" s="1"/>
      <c r="EUW1954" s="1"/>
      <c r="EUX1954" s="1"/>
      <c r="EUY1954" s="1"/>
      <c r="EUZ1954" s="1"/>
      <c r="EVA1954" s="1"/>
      <c r="EVB1954" s="1"/>
      <c r="EVC1954" s="1"/>
      <c r="EVD1954" s="1"/>
      <c r="EVE1954" s="1"/>
      <c r="EVF1954" s="1"/>
      <c r="EVG1954" s="1"/>
      <c r="EVH1954" s="1"/>
      <c r="EVI1954" s="1"/>
      <c r="EVJ1954" s="1"/>
      <c r="EVK1954" s="1"/>
      <c r="EVL1954" s="1"/>
      <c r="EVM1954" s="1"/>
      <c r="EVN1954" s="1"/>
      <c r="EVO1954" s="1"/>
      <c r="EVP1954" s="1"/>
      <c r="EVQ1954" s="1"/>
      <c r="EVR1954" s="1"/>
      <c r="EVS1954" s="1"/>
      <c r="EVT1954" s="1"/>
      <c r="EVU1954" s="1"/>
      <c r="EVV1954" s="1"/>
      <c r="EVW1954" s="1"/>
      <c r="EVX1954" s="1"/>
      <c r="EVY1954" s="1"/>
      <c r="EVZ1954" s="1"/>
      <c r="EWA1954" s="1"/>
      <c r="EWB1954" s="1"/>
      <c r="EWC1954" s="1"/>
      <c r="EWD1954" s="1"/>
      <c r="EWE1954" s="1"/>
      <c r="EWF1954" s="1"/>
      <c r="EWG1954" s="1"/>
      <c r="EWH1954" s="1"/>
      <c r="EWI1954" s="1"/>
      <c r="EWJ1954" s="1"/>
      <c r="EWK1954" s="1"/>
      <c r="EWL1954" s="1"/>
      <c r="EWM1954" s="1"/>
      <c r="EWN1954" s="1"/>
      <c r="EWO1954" s="1"/>
      <c r="EWP1954" s="1"/>
      <c r="EWQ1954" s="1"/>
      <c r="EWR1954" s="1"/>
      <c r="EWS1954" s="1"/>
      <c r="EWT1954" s="1"/>
      <c r="EWU1954" s="1"/>
      <c r="EWV1954" s="1"/>
      <c r="EWW1954" s="1"/>
      <c r="EWX1954" s="1"/>
      <c r="EWY1954" s="1"/>
      <c r="EWZ1954" s="1"/>
      <c r="EXA1954" s="1"/>
      <c r="EXB1954" s="1"/>
      <c r="EXC1954" s="1"/>
      <c r="EXD1954" s="1"/>
      <c r="EXE1954" s="1"/>
      <c r="EXF1954" s="1"/>
      <c r="EXG1954" s="1"/>
      <c r="EXH1954" s="1"/>
      <c r="EXI1954" s="1"/>
      <c r="EXJ1954" s="1"/>
      <c r="EXK1954" s="1"/>
      <c r="EXL1954" s="1"/>
      <c r="EXM1954" s="1"/>
      <c r="EXN1954" s="1"/>
      <c r="EXO1954" s="1"/>
      <c r="EXP1954" s="1"/>
      <c r="EXQ1954" s="1"/>
      <c r="EXR1954" s="1"/>
      <c r="EXS1954" s="1"/>
      <c r="EXT1954" s="1"/>
      <c r="EXU1954" s="1"/>
      <c r="EXV1954" s="1"/>
      <c r="EXW1954" s="1"/>
      <c r="EXX1954" s="1"/>
      <c r="EXY1954" s="1"/>
      <c r="EXZ1954" s="1"/>
      <c r="EYA1954" s="1"/>
      <c r="EYB1954" s="1"/>
      <c r="EYC1954" s="1"/>
      <c r="EYD1954" s="1"/>
      <c r="EYE1954" s="1"/>
      <c r="EYF1954" s="1"/>
      <c r="EYG1954" s="1"/>
      <c r="EYH1954" s="1"/>
      <c r="EYI1954" s="1"/>
      <c r="EYJ1954" s="1"/>
      <c r="EYK1954" s="1"/>
      <c r="EYL1954" s="1"/>
      <c r="EYM1954" s="1"/>
      <c r="EYN1954" s="1"/>
      <c r="EYO1954" s="1"/>
      <c r="EYP1954" s="1"/>
      <c r="EYQ1954" s="1"/>
      <c r="EYR1954" s="1"/>
      <c r="EYS1954" s="1"/>
      <c r="EYT1954" s="1"/>
      <c r="EYU1954" s="1"/>
      <c r="EYV1954" s="1"/>
      <c r="EYW1954" s="1"/>
      <c r="EYX1954" s="1"/>
      <c r="EYY1954" s="1"/>
      <c r="EYZ1954" s="1"/>
      <c r="EZA1954" s="1"/>
      <c r="EZB1954" s="1"/>
      <c r="EZC1954" s="1"/>
      <c r="EZD1954" s="1"/>
      <c r="EZE1954" s="1"/>
      <c r="EZF1954" s="1"/>
      <c r="EZG1954" s="1"/>
      <c r="EZH1954" s="1"/>
      <c r="EZI1954" s="1"/>
      <c r="EZJ1954" s="1"/>
      <c r="EZK1954" s="1"/>
      <c r="EZL1954" s="1"/>
      <c r="EZM1954" s="1"/>
      <c r="EZN1954" s="1"/>
      <c r="EZO1954" s="1"/>
      <c r="EZP1954" s="1"/>
      <c r="EZQ1954" s="1"/>
      <c r="EZR1954" s="1"/>
      <c r="EZS1954" s="1"/>
      <c r="EZT1954" s="1"/>
      <c r="EZU1954" s="1"/>
      <c r="EZV1954" s="1"/>
      <c r="EZW1954" s="1"/>
      <c r="EZX1954" s="1"/>
      <c r="EZY1954" s="1"/>
      <c r="EZZ1954" s="1"/>
      <c r="FAA1954" s="1"/>
      <c r="FAB1954" s="1"/>
      <c r="FAC1954" s="1"/>
      <c r="FAD1954" s="1"/>
      <c r="FAE1954" s="1"/>
      <c r="FAF1954" s="1"/>
      <c r="FAG1954" s="1"/>
      <c r="FAH1954" s="1"/>
      <c r="FAI1954" s="1"/>
      <c r="FAJ1954" s="1"/>
      <c r="FAK1954" s="1"/>
      <c r="FAL1954" s="1"/>
      <c r="FAM1954" s="1"/>
      <c r="FAN1954" s="1"/>
      <c r="FAO1954" s="1"/>
      <c r="FAP1954" s="1"/>
      <c r="FAQ1954" s="1"/>
      <c r="FAR1954" s="1"/>
      <c r="FAS1954" s="1"/>
      <c r="FAT1954" s="1"/>
      <c r="FAU1954" s="1"/>
      <c r="FAV1954" s="1"/>
      <c r="FAW1954" s="1"/>
      <c r="FAX1954" s="1"/>
      <c r="FAY1954" s="1"/>
      <c r="FAZ1954" s="1"/>
      <c r="FBA1954" s="1"/>
      <c r="FBB1954" s="1"/>
      <c r="FBC1954" s="1"/>
      <c r="FBD1954" s="1"/>
      <c r="FBE1954" s="1"/>
      <c r="FBF1954" s="1"/>
      <c r="FBG1954" s="1"/>
      <c r="FBH1954" s="1"/>
      <c r="FBI1954" s="1"/>
      <c r="FBJ1954" s="1"/>
      <c r="FBK1954" s="1"/>
      <c r="FBL1954" s="1"/>
      <c r="FBM1954" s="1"/>
      <c r="FBN1954" s="1"/>
      <c r="FBO1954" s="1"/>
      <c r="FBP1954" s="1"/>
      <c r="FBQ1954" s="1"/>
      <c r="FBR1954" s="1"/>
      <c r="FBS1954" s="1"/>
      <c r="FBT1954" s="1"/>
      <c r="FBU1954" s="1"/>
      <c r="FBV1954" s="1"/>
      <c r="FBW1954" s="1"/>
      <c r="FBX1954" s="1"/>
      <c r="FBY1954" s="1"/>
      <c r="FBZ1954" s="1"/>
      <c r="FCA1954" s="1"/>
      <c r="FCB1954" s="1"/>
      <c r="FCC1954" s="1"/>
      <c r="FCD1954" s="1"/>
      <c r="FCE1954" s="1"/>
      <c r="FCF1954" s="1"/>
      <c r="FCG1954" s="1"/>
      <c r="FCH1954" s="1"/>
      <c r="FCI1954" s="1"/>
      <c r="FCJ1954" s="1"/>
      <c r="FCK1954" s="1"/>
      <c r="FCL1954" s="1"/>
      <c r="FCM1954" s="1"/>
      <c r="FCN1954" s="1"/>
      <c r="FCO1954" s="1"/>
      <c r="FCP1954" s="1"/>
      <c r="FCQ1954" s="1"/>
      <c r="FCR1954" s="1"/>
      <c r="FCS1954" s="1"/>
      <c r="FCT1954" s="1"/>
      <c r="FCU1954" s="1"/>
      <c r="FCV1954" s="1"/>
      <c r="FCW1954" s="1"/>
      <c r="FCX1954" s="1"/>
      <c r="FCY1954" s="1"/>
      <c r="FCZ1954" s="1"/>
      <c r="FDA1954" s="1"/>
      <c r="FDB1954" s="1"/>
      <c r="FDC1954" s="1"/>
      <c r="FDD1954" s="1"/>
      <c r="FDE1954" s="1"/>
      <c r="FDF1954" s="1"/>
      <c r="FDG1954" s="1"/>
      <c r="FDH1954" s="1"/>
      <c r="FDI1954" s="1"/>
      <c r="FDJ1954" s="1"/>
      <c r="FDK1954" s="1"/>
      <c r="FDL1954" s="1"/>
      <c r="FDM1954" s="1"/>
      <c r="FDN1954" s="1"/>
      <c r="FDO1954" s="1"/>
      <c r="FDP1954" s="1"/>
      <c r="FDQ1954" s="1"/>
      <c r="FDR1954" s="1"/>
      <c r="FDS1954" s="1"/>
      <c r="FDT1954" s="1"/>
      <c r="FDU1954" s="1"/>
      <c r="FDV1954" s="1"/>
      <c r="FDW1954" s="1"/>
      <c r="FDX1954" s="1"/>
      <c r="FDY1954" s="1"/>
      <c r="FDZ1954" s="1"/>
      <c r="FEA1954" s="1"/>
      <c r="FEB1954" s="1"/>
      <c r="FEC1954" s="1"/>
      <c r="FED1954" s="1"/>
      <c r="FEE1954" s="1"/>
      <c r="FEF1954" s="1"/>
      <c r="FEG1954" s="1"/>
      <c r="FEH1954" s="1"/>
      <c r="FEI1954" s="1"/>
      <c r="FEJ1954" s="1"/>
      <c r="FEK1954" s="1"/>
      <c r="FEL1954" s="1"/>
      <c r="FEM1954" s="1"/>
      <c r="FEN1954" s="1"/>
      <c r="FEO1954" s="1"/>
      <c r="FEP1954" s="1"/>
      <c r="FEQ1954" s="1"/>
      <c r="FER1954" s="1"/>
      <c r="FES1954" s="1"/>
      <c r="FET1954" s="1"/>
      <c r="FEU1954" s="1"/>
      <c r="FEV1954" s="1"/>
      <c r="FEW1954" s="1"/>
      <c r="FEX1954" s="1"/>
      <c r="FEY1954" s="1"/>
      <c r="FEZ1954" s="1"/>
      <c r="FFA1954" s="1"/>
      <c r="FFB1954" s="1"/>
      <c r="FFC1954" s="1"/>
      <c r="FFD1954" s="1"/>
      <c r="FFE1954" s="1"/>
      <c r="FFF1954" s="1"/>
      <c r="FFG1954" s="1"/>
      <c r="FFH1954" s="1"/>
      <c r="FFI1954" s="1"/>
      <c r="FFJ1954" s="1"/>
      <c r="FFK1954" s="1"/>
      <c r="FFL1954" s="1"/>
      <c r="FFM1954" s="1"/>
      <c r="FFN1954" s="1"/>
      <c r="FFO1954" s="1"/>
      <c r="FFP1954" s="1"/>
      <c r="FFQ1954" s="1"/>
      <c r="FFR1954" s="1"/>
      <c r="FFS1954" s="1"/>
      <c r="FFT1954" s="1"/>
      <c r="FFU1954" s="1"/>
      <c r="FFV1954" s="1"/>
      <c r="FFW1954" s="1"/>
      <c r="FFX1954" s="1"/>
      <c r="FFY1954" s="1"/>
      <c r="FFZ1954" s="1"/>
      <c r="FGA1954" s="1"/>
      <c r="FGB1954" s="1"/>
      <c r="FGC1954" s="1"/>
      <c r="FGD1954" s="1"/>
      <c r="FGE1954" s="1"/>
      <c r="FGF1954" s="1"/>
      <c r="FGG1954" s="1"/>
      <c r="FGH1954" s="1"/>
      <c r="FGI1954" s="1"/>
      <c r="FGJ1954" s="1"/>
      <c r="FGK1954" s="1"/>
      <c r="FGL1954" s="1"/>
      <c r="FGM1954" s="1"/>
      <c r="FGN1954" s="1"/>
      <c r="FGO1954" s="1"/>
      <c r="FGP1954" s="1"/>
      <c r="FGQ1954" s="1"/>
      <c r="FGR1954" s="1"/>
      <c r="FGS1954" s="1"/>
      <c r="FGT1954" s="1"/>
      <c r="FGU1954" s="1"/>
      <c r="FGV1954" s="1"/>
      <c r="FGW1954" s="1"/>
      <c r="FGX1954" s="1"/>
      <c r="FGY1954" s="1"/>
      <c r="FGZ1954" s="1"/>
      <c r="FHA1954" s="1"/>
      <c r="FHB1954" s="1"/>
      <c r="FHC1954" s="1"/>
      <c r="FHD1954" s="1"/>
      <c r="FHE1954" s="1"/>
      <c r="FHF1954" s="1"/>
      <c r="FHG1954" s="1"/>
      <c r="FHH1954" s="1"/>
      <c r="FHI1954" s="1"/>
      <c r="FHJ1954" s="1"/>
      <c r="FHK1954" s="1"/>
      <c r="FHL1954" s="1"/>
      <c r="FHM1954" s="1"/>
      <c r="FHN1954" s="1"/>
      <c r="FHO1954" s="1"/>
      <c r="FHP1954" s="1"/>
      <c r="FHQ1954" s="1"/>
      <c r="FHR1954" s="1"/>
      <c r="FHS1954" s="1"/>
      <c r="FHT1954" s="1"/>
      <c r="FHU1954" s="1"/>
      <c r="FHV1954" s="1"/>
      <c r="FHW1954" s="1"/>
      <c r="FHX1954" s="1"/>
      <c r="FHY1954" s="1"/>
      <c r="FHZ1954" s="1"/>
      <c r="FIA1954" s="1"/>
      <c r="FIB1954" s="1"/>
      <c r="FIC1954" s="1"/>
      <c r="FID1954" s="1"/>
      <c r="FIE1954" s="1"/>
      <c r="FIF1954" s="1"/>
      <c r="FIG1954" s="1"/>
      <c r="FIH1954" s="1"/>
      <c r="FII1954" s="1"/>
      <c r="FIJ1954" s="1"/>
      <c r="FIK1954" s="1"/>
      <c r="FIL1954" s="1"/>
      <c r="FIM1954" s="1"/>
      <c r="FIN1954" s="1"/>
      <c r="FIO1954" s="1"/>
      <c r="FIP1954" s="1"/>
      <c r="FIQ1954" s="1"/>
      <c r="FIR1954" s="1"/>
      <c r="FIS1954" s="1"/>
      <c r="FIT1954" s="1"/>
      <c r="FIU1954" s="1"/>
      <c r="FIV1954" s="1"/>
      <c r="FIW1954" s="1"/>
      <c r="FIX1954" s="1"/>
      <c r="FIY1954" s="1"/>
      <c r="FIZ1954" s="1"/>
      <c r="FJA1954" s="1"/>
      <c r="FJB1954" s="1"/>
      <c r="FJC1954" s="1"/>
      <c r="FJD1954" s="1"/>
      <c r="FJE1954" s="1"/>
      <c r="FJF1954" s="1"/>
      <c r="FJG1954" s="1"/>
      <c r="FJH1954" s="1"/>
      <c r="FJI1954" s="1"/>
      <c r="FJJ1954" s="1"/>
      <c r="FJK1954" s="1"/>
      <c r="FJL1954" s="1"/>
      <c r="FJM1954" s="1"/>
      <c r="FJN1954" s="1"/>
      <c r="FJO1954" s="1"/>
      <c r="FJP1954" s="1"/>
      <c r="FJQ1954" s="1"/>
      <c r="FJR1954" s="1"/>
      <c r="FJS1954" s="1"/>
      <c r="FJT1954" s="1"/>
      <c r="FJU1954" s="1"/>
      <c r="FJV1954" s="1"/>
      <c r="FJW1954" s="1"/>
      <c r="FJX1954" s="1"/>
      <c r="FJY1954" s="1"/>
      <c r="FJZ1954" s="1"/>
      <c r="FKA1954" s="1"/>
      <c r="FKB1954" s="1"/>
      <c r="FKC1954" s="1"/>
      <c r="FKD1954" s="1"/>
      <c r="FKE1954" s="1"/>
      <c r="FKF1954" s="1"/>
      <c r="FKG1954" s="1"/>
      <c r="FKH1954" s="1"/>
      <c r="FKI1954" s="1"/>
      <c r="FKJ1954" s="1"/>
      <c r="FKK1954" s="1"/>
      <c r="FKL1954" s="1"/>
      <c r="FKM1954" s="1"/>
      <c r="FKN1954" s="1"/>
      <c r="FKO1954" s="1"/>
      <c r="FKP1954" s="1"/>
      <c r="FKQ1954" s="1"/>
      <c r="FKR1954" s="1"/>
      <c r="FKS1954" s="1"/>
      <c r="FKT1954" s="1"/>
      <c r="FKU1954" s="1"/>
      <c r="FKV1954" s="1"/>
      <c r="FKW1954" s="1"/>
      <c r="FKX1954" s="1"/>
      <c r="FKY1954" s="1"/>
      <c r="FKZ1954" s="1"/>
      <c r="FLA1954" s="1"/>
      <c r="FLB1954" s="1"/>
      <c r="FLC1954" s="1"/>
      <c r="FLD1954" s="1"/>
      <c r="FLE1954" s="1"/>
      <c r="FLF1954" s="1"/>
      <c r="FLG1954" s="1"/>
      <c r="FLH1954" s="1"/>
      <c r="FLI1954" s="1"/>
      <c r="FLJ1954" s="1"/>
      <c r="FLK1954" s="1"/>
      <c r="FLL1954" s="1"/>
      <c r="FLM1954" s="1"/>
      <c r="FLN1954" s="1"/>
      <c r="FLO1954" s="1"/>
      <c r="FLP1954" s="1"/>
      <c r="FLQ1954" s="1"/>
      <c r="FLR1954" s="1"/>
      <c r="FLS1954" s="1"/>
      <c r="FLT1954" s="1"/>
      <c r="FLU1954" s="1"/>
      <c r="FLV1954" s="1"/>
      <c r="FLW1954" s="1"/>
      <c r="FLX1954" s="1"/>
      <c r="FLY1954" s="1"/>
      <c r="FLZ1954" s="1"/>
      <c r="FMA1954" s="1"/>
      <c r="FMB1954" s="1"/>
      <c r="FMC1954" s="1"/>
      <c r="FMD1954" s="1"/>
      <c r="FME1954" s="1"/>
      <c r="FMF1954" s="1"/>
      <c r="FMG1954" s="1"/>
      <c r="FMH1954" s="1"/>
      <c r="FMI1954" s="1"/>
      <c r="FMJ1954" s="1"/>
      <c r="FMK1954" s="1"/>
      <c r="FML1954" s="1"/>
      <c r="FMM1954" s="1"/>
      <c r="FMN1954" s="1"/>
      <c r="FMO1954" s="1"/>
      <c r="FMP1954" s="1"/>
      <c r="FMQ1954" s="1"/>
      <c r="FMR1954" s="1"/>
      <c r="FMS1954" s="1"/>
      <c r="FMT1954" s="1"/>
      <c r="FMU1954" s="1"/>
      <c r="FMV1954" s="1"/>
      <c r="FMW1954" s="1"/>
      <c r="FMX1954" s="1"/>
      <c r="FMY1954" s="1"/>
      <c r="FMZ1954" s="1"/>
      <c r="FNA1954" s="1"/>
      <c r="FNB1954" s="1"/>
      <c r="FNC1954" s="1"/>
      <c r="FND1954" s="1"/>
      <c r="FNE1954" s="1"/>
      <c r="FNF1954" s="1"/>
      <c r="FNG1954" s="1"/>
      <c r="FNH1954" s="1"/>
      <c r="FNI1954" s="1"/>
      <c r="FNJ1954" s="1"/>
      <c r="FNK1954" s="1"/>
      <c r="FNL1954" s="1"/>
      <c r="FNM1954" s="1"/>
      <c r="FNN1954" s="1"/>
      <c r="FNO1954" s="1"/>
      <c r="FNP1954" s="1"/>
      <c r="FNQ1954" s="1"/>
      <c r="FNR1954" s="1"/>
      <c r="FNS1954" s="1"/>
      <c r="FNT1954" s="1"/>
      <c r="FNU1954" s="1"/>
      <c r="FNV1954" s="1"/>
      <c r="FNW1954" s="1"/>
      <c r="FNX1954" s="1"/>
      <c r="FNY1954" s="1"/>
      <c r="FNZ1954" s="1"/>
      <c r="FOA1954" s="1"/>
      <c r="FOB1954" s="1"/>
      <c r="FOC1954" s="1"/>
      <c r="FOD1954" s="1"/>
      <c r="FOE1954" s="1"/>
      <c r="FOF1954" s="1"/>
      <c r="FOG1954" s="1"/>
      <c r="FOH1954" s="1"/>
      <c r="FOI1954" s="1"/>
      <c r="FOJ1954" s="1"/>
      <c r="FOK1954" s="1"/>
      <c r="FOL1954" s="1"/>
      <c r="FOM1954" s="1"/>
      <c r="FON1954" s="1"/>
      <c r="FOO1954" s="1"/>
      <c r="FOP1954" s="1"/>
      <c r="FOQ1954" s="1"/>
      <c r="FOR1954" s="1"/>
      <c r="FOS1954" s="1"/>
      <c r="FOT1954" s="1"/>
      <c r="FOU1954" s="1"/>
      <c r="FOV1954" s="1"/>
      <c r="FOW1954" s="1"/>
      <c r="FOX1954" s="1"/>
      <c r="FOY1954" s="1"/>
      <c r="FOZ1954" s="1"/>
      <c r="FPA1954" s="1"/>
      <c r="FPB1954" s="1"/>
      <c r="FPC1954" s="1"/>
      <c r="FPD1954" s="1"/>
      <c r="FPE1954" s="1"/>
      <c r="FPF1954" s="1"/>
      <c r="FPG1954" s="1"/>
      <c r="FPH1954" s="1"/>
      <c r="FPI1954" s="1"/>
      <c r="FPJ1954" s="1"/>
      <c r="FPK1954" s="1"/>
      <c r="FPL1954" s="1"/>
      <c r="FPM1954" s="1"/>
      <c r="FPN1954" s="1"/>
      <c r="FPO1954" s="1"/>
      <c r="FPP1954" s="1"/>
      <c r="FPQ1954" s="1"/>
      <c r="FPR1954" s="1"/>
      <c r="FPS1954" s="1"/>
      <c r="FPT1954" s="1"/>
      <c r="FPU1954" s="1"/>
      <c r="FPV1954" s="1"/>
      <c r="FPW1954" s="1"/>
      <c r="FPX1954" s="1"/>
      <c r="FPY1954" s="1"/>
      <c r="FPZ1954" s="1"/>
      <c r="FQA1954" s="1"/>
      <c r="FQB1954" s="1"/>
      <c r="FQC1954" s="1"/>
      <c r="FQD1954" s="1"/>
      <c r="FQE1954" s="1"/>
      <c r="FQF1954" s="1"/>
      <c r="FQG1954" s="1"/>
      <c r="FQH1954" s="1"/>
      <c r="FQI1954" s="1"/>
      <c r="FQJ1954" s="1"/>
      <c r="FQK1954" s="1"/>
      <c r="FQL1954" s="1"/>
      <c r="FQM1954" s="1"/>
      <c r="FQN1954" s="1"/>
      <c r="FQO1954" s="1"/>
      <c r="FQP1954" s="1"/>
      <c r="FQQ1954" s="1"/>
      <c r="FQR1954" s="1"/>
      <c r="FQS1954" s="1"/>
      <c r="FQT1954" s="1"/>
      <c r="FQU1954" s="1"/>
      <c r="FQV1954" s="1"/>
      <c r="FQW1954" s="1"/>
      <c r="FQX1954" s="1"/>
      <c r="FQY1954" s="1"/>
      <c r="FQZ1954" s="1"/>
      <c r="FRA1954" s="1"/>
      <c r="FRB1954" s="1"/>
      <c r="FRC1954" s="1"/>
      <c r="FRD1954" s="1"/>
      <c r="FRE1954" s="1"/>
      <c r="FRF1954" s="1"/>
      <c r="FRG1954" s="1"/>
      <c r="FRH1954" s="1"/>
      <c r="FRI1954" s="1"/>
      <c r="FRJ1954" s="1"/>
      <c r="FRK1954" s="1"/>
      <c r="FRL1954" s="1"/>
      <c r="FRM1954" s="1"/>
      <c r="FRN1954" s="1"/>
      <c r="FRO1954" s="1"/>
      <c r="FRP1954" s="1"/>
      <c r="FRQ1954" s="1"/>
      <c r="FRR1954" s="1"/>
      <c r="FRS1954" s="1"/>
      <c r="FRT1954" s="1"/>
      <c r="FRU1954" s="1"/>
      <c r="FRV1954" s="1"/>
      <c r="FRW1954" s="1"/>
      <c r="FRX1954" s="1"/>
      <c r="FRY1954" s="1"/>
      <c r="FRZ1954" s="1"/>
      <c r="FSA1954" s="1"/>
      <c r="FSB1954" s="1"/>
      <c r="FSC1954" s="1"/>
      <c r="FSD1954" s="1"/>
      <c r="FSE1954" s="1"/>
      <c r="FSF1954" s="1"/>
      <c r="FSG1954" s="1"/>
      <c r="FSH1954" s="1"/>
      <c r="FSI1954" s="1"/>
      <c r="FSJ1954" s="1"/>
      <c r="FSK1954" s="1"/>
      <c r="FSL1954" s="1"/>
      <c r="FSM1954" s="1"/>
      <c r="FSN1954" s="1"/>
      <c r="FSO1954" s="1"/>
      <c r="FSP1954" s="1"/>
      <c r="FSQ1954" s="1"/>
      <c r="FSR1954" s="1"/>
      <c r="FSS1954" s="1"/>
      <c r="FST1954" s="1"/>
      <c r="FSU1954" s="1"/>
      <c r="FSV1954" s="1"/>
      <c r="FSW1954" s="1"/>
      <c r="FSX1954" s="1"/>
      <c r="FSY1954" s="1"/>
      <c r="FSZ1954" s="1"/>
      <c r="FTA1954" s="1"/>
      <c r="FTB1954" s="1"/>
      <c r="FTC1954" s="1"/>
      <c r="FTD1954" s="1"/>
      <c r="FTE1954" s="1"/>
      <c r="FTF1954" s="1"/>
      <c r="FTG1954" s="1"/>
      <c r="FTH1954" s="1"/>
      <c r="FTI1954" s="1"/>
      <c r="FTJ1954" s="1"/>
      <c r="FTK1954" s="1"/>
      <c r="FTL1954" s="1"/>
      <c r="FTM1954" s="1"/>
      <c r="FTN1954" s="1"/>
      <c r="FTO1954" s="1"/>
      <c r="FTP1954" s="1"/>
      <c r="FTQ1954" s="1"/>
      <c r="FTR1954" s="1"/>
      <c r="FTS1954" s="1"/>
      <c r="FTT1954" s="1"/>
      <c r="FTU1954" s="1"/>
      <c r="FTV1954" s="1"/>
      <c r="FTW1954" s="1"/>
      <c r="FTX1954" s="1"/>
      <c r="FTY1954" s="1"/>
      <c r="FTZ1954" s="1"/>
      <c r="FUA1954" s="1"/>
      <c r="FUB1954" s="1"/>
      <c r="FUC1954" s="1"/>
      <c r="FUD1954" s="1"/>
      <c r="FUE1954" s="1"/>
      <c r="FUF1954" s="1"/>
      <c r="FUG1954" s="1"/>
      <c r="FUH1954" s="1"/>
      <c r="FUI1954" s="1"/>
      <c r="FUJ1954" s="1"/>
      <c r="FUK1954" s="1"/>
      <c r="FUL1954" s="1"/>
      <c r="FUM1954" s="1"/>
      <c r="FUN1954" s="1"/>
      <c r="FUO1954" s="1"/>
      <c r="FUP1954" s="1"/>
      <c r="FUQ1954" s="1"/>
      <c r="FUR1954" s="1"/>
      <c r="FUS1954" s="1"/>
      <c r="FUT1954" s="1"/>
      <c r="FUU1954" s="1"/>
      <c r="FUV1954" s="1"/>
      <c r="FUW1954" s="1"/>
      <c r="FUX1954" s="1"/>
      <c r="FUY1954" s="1"/>
      <c r="FUZ1954" s="1"/>
      <c r="FVA1954" s="1"/>
      <c r="FVB1954" s="1"/>
      <c r="FVC1954" s="1"/>
      <c r="FVD1954" s="1"/>
      <c r="FVE1954" s="1"/>
      <c r="FVF1954" s="1"/>
      <c r="FVG1954" s="1"/>
      <c r="FVH1954" s="1"/>
      <c r="FVI1954" s="1"/>
      <c r="FVJ1954" s="1"/>
      <c r="FVK1954" s="1"/>
      <c r="FVL1954" s="1"/>
      <c r="FVM1954" s="1"/>
      <c r="FVN1954" s="1"/>
      <c r="FVO1954" s="1"/>
      <c r="FVP1954" s="1"/>
      <c r="FVQ1954" s="1"/>
      <c r="FVR1954" s="1"/>
      <c r="FVS1954" s="1"/>
      <c r="FVT1954" s="1"/>
      <c r="FVU1954" s="1"/>
      <c r="FVV1954" s="1"/>
      <c r="FVW1954" s="1"/>
      <c r="FVX1954" s="1"/>
      <c r="FVY1954" s="1"/>
      <c r="FVZ1954" s="1"/>
      <c r="FWA1954" s="1"/>
      <c r="FWB1954" s="1"/>
      <c r="FWC1954" s="1"/>
      <c r="FWD1954" s="1"/>
      <c r="FWE1954" s="1"/>
      <c r="FWF1954" s="1"/>
      <c r="FWG1954" s="1"/>
      <c r="FWH1954" s="1"/>
      <c r="FWI1954" s="1"/>
      <c r="FWJ1954" s="1"/>
      <c r="FWK1954" s="1"/>
      <c r="FWL1954" s="1"/>
      <c r="FWM1954" s="1"/>
      <c r="FWN1954" s="1"/>
      <c r="FWO1954" s="1"/>
      <c r="FWP1954" s="1"/>
      <c r="FWQ1954" s="1"/>
      <c r="FWR1954" s="1"/>
      <c r="FWS1954" s="1"/>
      <c r="FWT1954" s="1"/>
      <c r="FWU1954" s="1"/>
      <c r="FWV1954" s="1"/>
      <c r="FWW1954" s="1"/>
      <c r="FWX1954" s="1"/>
      <c r="FWY1954" s="1"/>
      <c r="FWZ1954" s="1"/>
      <c r="FXA1954" s="1"/>
      <c r="FXB1954" s="1"/>
      <c r="FXC1954" s="1"/>
      <c r="FXD1954" s="1"/>
      <c r="FXE1954" s="1"/>
      <c r="FXF1954" s="1"/>
      <c r="FXG1954" s="1"/>
      <c r="FXH1954" s="1"/>
      <c r="FXI1954" s="1"/>
      <c r="FXJ1954" s="1"/>
      <c r="FXK1954" s="1"/>
      <c r="FXL1954" s="1"/>
      <c r="FXM1954" s="1"/>
      <c r="FXN1954" s="1"/>
      <c r="FXO1954" s="1"/>
      <c r="FXP1954" s="1"/>
      <c r="FXQ1954" s="1"/>
      <c r="FXR1954" s="1"/>
      <c r="FXS1954" s="1"/>
      <c r="FXT1954" s="1"/>
      <c r="FXU1954" s="1"/>
      <c r="FXV1954" s="1"/>
      <c r="FXW1954" s="1"/>
      <c r="FXX1954" s="1"/>
      <c r="FXY1954" s="1"/>
      <c r="FXZ1954" s="1"/>
      <c r="FYA1954" s="1"/>
      <c r="FYB1954" s="1"/>
      <c r="FYC1954" s="1"/>
      <c r="FYD1954" s="1"/>
      <c r="FYE1954" s="1"/>
      <c r="FYF1954" s="1"/>
      <c r="FYG1954" s="1"/>
      <c r="FYH1954" s="1"/>
      <c r="FYI1954" s="1"/>
      <c r="FYJ1954" s="1"/>
      <c r="FYK1954" s="1"/>
      <c r="FYL1954" s="1"/>
      <c r="FYM1954" s="1"/>
      <c r="FYN1954" s="1"/>
      <c r="FYO1954" s="1"/>
      <c r="FYP1954" s="1"/>
      <c r="FYQ1954" s="1"/>
      <c r="FYR1954" s="1"/>
      <c r="FYS1954" s="1"/>
      <c r="FYT1954" s="1"/>
      <c r="FYU1954" s="1"/>
      <c r="FYV1954" s="1"/>
      <c r="FYW1954" s="1"/>
      <c r="FYX1954" s="1"/>
      <c r="FYY1954" s="1"/>
      <c r="FYZ1954" s="1"/>
      <c r="FZA1954" s="1"/>
      <c r="FZB1954" s="1"/>
      <c r="FZC1954" s="1"/>
      <c r="FZD1954" s="1"/>
      <c r="FZE1954" s="1"/>
      <c r="FZF1954" s="1"/>
      <c r="FZG1954" s="1"/>
      <c r="FZH1954" s="1"/>
      <c r="FZI1954" s="1"/>
      <c r="FZJ1954" s="1"/>
      <c r="FZK1954" s="1"/>
      <c r="FZL1954" s="1"/>
      <c r="FZM1954" s="1"/>
      <c r="FZN1954" s="1"/>
      <c r="FZO1954" s="1"/>
      <c r="FZP1954" s="1"/>
      <c r="FZQ1954" s="1"/>
      <c r="FZR1954" s="1"/>
      <c r="FZS1954" s="1"/>
      <c r="FZT1954" s="1"/>
      <c r="FZU1954" s="1"/>
      <c r="FZV1954" s="1"/>
      <c r="FZW1954" s="1"/>
      <c r="FZX1954" s="1"/>
      <c r="FZY1954" s="1"/>
      <c r="FZZ1954" s="1"/>
      <c r="GAA1954" s="1"/>
      <c r="GAB1954" s="1"/>
      <c r="GAC1954" s="1"/>
      <c r="GAD1954" s="1"/>
      <c r="GAE1954" s="1"/>
      <c r="GAF1954" s="1"/>
      <c r="GAG1954" s="1"/>
      <c r="GAH1954" s="1"/>
      <c r="GAI1954" s="1"/>
      <c r="GAJ1954" s="1"/>
      <c r="GAK1954" s="1"/>
      <c r="GAL1954" s="1"/>
      <c r="GAM1954" s="1"/>
      <c r="GAN1954" s="1"/>
      <c r="GAO1954" s="1"/>
      <c r="GAP1954" s="1"/>
      <c r="GAQ1954" s="1"/>
      <c r="GAR1954" s="1"/>
      <c r="GAS1954" s="1"/>
      <c r="GAT1954" s="1"/>
      <c r="GAU1954" s="1"/>
      <c r="GAV1954" s="1"/>
      <c r="GAW1954" s="1"/>
      <c r="GAX1954" s="1"/>
      <c r="GAY1954" s="1"/>
      <c r="GAZ1954" s="1"/>
      <c r="GBA1954" s="1"/>
      <c r="GBB1954" s="1"/>
      <c r="GBC1954" s="1"/>
      <c r="GBD1954" s="1"/>
      <c r="GBE1954" s="1"/>
      <c r="GBF1954" s="1"/>
      <c r="GBG1954" s="1"/>
      <c r="GBH1954" s="1"/>
      <c r="GBI1954" s="1"/>
      <c r="GBJ1954" s="1"/>
      <c r="GBK1954" s="1"/>
      <c r="GBL1954" s="1"/>
      <c r="GBM1954" s="1"/>
      <c r="GBN1954" s="1"/>
      <c r="GBO1954" s="1"/>
      <c r="GBP1954" s="1"/>
      <c r="GBQ1954" s="1"/>
      <c r="GBR1954" s="1"/>
      <c r="GBS1954" s="1"/>
      <c r="GBT1954" s="1"/>
      <c r="GBU1954" s="1"/>
      <c r="GBV1954" s="1"/>
      <c r="GBW1954" s="1"/>
      <c r="GBX1954" s="1"/>
      <c r="GBY1954" s="1"/>
      <c r="GBZ1954" s="1"/>
      <c r="GCA1954" s="1"/>
      <c r="GCB1954" s="1"/>
      <c r="GCC1954" s="1"/>
      <c r="GCD1954" s="1"/>
      <c r="GCE1954" s="1"/>
      <c r="GCF1954" s="1"/>
      <c r="GCG1954" s="1"/>
      <c r="GCH1954" s="1"/>
      <c r="GCI1954" s="1"/>
      <c r="GCJ1954" s="1"/>
      <c r="GCK1954" s="1"/>
      <c r="GCL1954" s="1"/>
      <c r="GCM1954" s="1"/>
      <c r="GCN1954" s="1"/>
      <c r="GCO1954" s="1"/>
      <c r="GCP1954" s="1"/>
      <c r="GCQ1954" s="1"/>
      <c r="GCR1954" s="1"/>
      <c r="GCS1954" s="1"/>
      <c r="GCT1954" s="1"/>
      <c r="GCU1954" s="1"/>
      <c r="GCV1954" s="1"/>
      <c r="GCW1954" s="1"/>
      <c r="GCX1954" s="1"/>
      <c r="GCY1954" s="1"/>
      <c r="GCZ1954" s="1"/>
      <c r="GDA1954" s="1"/>
      <c r="GDB1954" s="1"/>
      <c r="GDC1954" s="1"/>
      <c r="GDD1954" s="1"/>
      <c r="GDE1954" s="1"/>
      <c r="GDF1954" s="1"/>
      <c r="GDG1954" s="1"/>
      <c r="GDH1954" s="1"/>
      <c r="GDI1954" s="1"/>
      <c r="GDJ1954" s="1"/>
      <c r="GDK1954" s="1"/>
      <c r="GDL1954" s="1"/>
      <c r="GDM1954" s="1"/>
      <c r="GDN1954" s="1"/>
      <c r="GDO1954" s="1"/>
      <c r="GDP1954" s="1"/>
      <c r="GDQ1954" s="1"/>
      <c r="GDR1954" s="1"/>
      <c r="GDS1954" s="1"/>
      <c r="GDT1954" s="1"/>
      <c r="GDU1954" s="1"/>
      <c r="GDV1954" s="1"/>
      <c r="GDW1954" s="1"/>
      <c r="GDX1954" s="1"/>
      <c r="GDY1954" s="1"/>
      <c r="GDZ1954" s="1"/>
      <c r="GEA1954" s="1"/>
      <c r="GEB1954" s="1"/>
      <c r="GEC1954" s="1"/>
      <c r="GED1954" s="1"/>
      <c r="GEE1954" s="1"/>
      <c r="GEF1954" s="1"/>
      <c r="GEG1954" s="1"/>
      <c r="GEH1954" s="1"/>
      <c r="GEI1954" s="1"/>
      <c r="GEJ1954" s="1"/>
      <c r="GEK1954" s="1"/>
      <c r="GEL1954" s="1"/>
      <c r="GEM1954" s="1"/>
      <c r="GEN1954" s="1"/>
      <c r="GEO1954" s="1"/>
      <c r="GEP1954" s="1"/>
      <c r="GEQ1954" s="1"/>
      <c r="GER1954" s="1"/>
      <c r="GES1954" s="1"/>
      <c r="GET1954" s="1"/>
      <c r="GEU1954" s="1"/>
      <c r="GEV1954" s="1"/>
      <c r="GEW1954" s="1"/>
      <c r="GEX1954" s="1"/>
      <c r="GEY1954" s="1"/>
      <c r="GEZ1954" s="1"/>
      <c r="GFA1954" s="1"/>
      <c r="GFB1954" s="1"/>
      <c r="GFC1954" s="1"/>
      <c r="GFD1954" s="1"/>
      <c r="GFE1954" s="1"/>
      <c r="GFF1954" s="1"/>
      <c r="GFG1954" s="1"/>
      <c r="GFH1954" s="1"/>
      <c r="GFI1954" s="1"/>
      <c r="GFJ1954" s="1"/>
      <c r="GFK1954" s="1"/>
      <c r="GFL1954" s="1"/>
      <c r="GFM1954" s="1"/>
      <c r="GFN1954" s="1"/>
      <c r="GFO1954" s="1"/>
      <c r="GFP1954" s="1"/>
      <c r="GFQ1954" s="1"/>
      <c r="GFR1954" s="1"/>
      <c r="GFS1954" s="1"/>
      <c r="GFT1954" s="1"/>
      <c r="GFU1954" s="1"/>
      <c r="GFV1954" s="1"/>
      <c r="GFW1954" s="1"/>
      <c r="GFX1954" s="1"/>
      <c r="GFY1954" s="1"/>
      <c r="GFZ1954" s="1"/>
      <c r="GGA1954" s="1"/>
      <c r="GGB1954" s="1"/>
      <c r="GGC1954" s="1"/>
      <c r="GGD1954" s="1"/>
      <c r="GGE1954" s="1"/>
      <c r="GGF1954" s="1"/>
      <c r="GGG1954" s="1"/>
      <c r="GGH1954" s="1"/>
      <c r="GGI1954" s="1"/>
      <c r="GGJ1954" s="1"/>
      <c r="GGK1954" s="1"/>
      <c r="GGL1954" s="1"/>
      <c r="GGM1954" s="1"/>
      <c r="GGN1954" s="1"/>
      <c r="GGO1954" s="1"/>
      <c r="GGP1954" s="1"/>
      <c r="GGQ1954" s="1"/>
      <c r="GGR1954" s="1"/>
      <c r="GGS1954" s="1"/>
      <c r="GGT1954" s="1"/>
      <c r="GGU1954" s="1"/>
      <c r="GGV1954" s="1"/>
      <c r="GGW1954" s="1"/>
      <c r="GGX1954" s="1"/>
      <c r="GGY1954" s="1"/>
      <c r="GGZ1954" s="1"/>
      <c r="GHA1954" s="1"/>
      <c r="GHB1954" s="1"/>
      <c r="GHC1954" s="1"/>
      <c r="GHD1954" s="1"/>
      <c r="GHE1954" s="1"/>
      <c r="GHF1954" s="1"/>
      <c r="GHG1954" s="1"/>
      <c r="GHH1954" s="1"/>
      <c r="GHI1954" s="1"/>
      <c r="GHJ1954" s="1"/>
      <c r="GHK1954" s="1"/>
      <c r="GHL1954" s="1"/>
      <c r="GHM1954" s="1"/>
      <c r="GHN1954" s="1"/>
      <c r="GHO1954" s="1"/>
      <c r="GHP1954" s="1"/>
      <c r="GHQ1954" s="1"/>
      <c r="GHR1954" s="1"/>
      <c r="GHS1954" s="1"/>
      <c r="GHT1954" s="1"/>
      <c r="GHU1954" s="1"/>
      <c r="GHV1954" s="1"/>
      <c r="GHW1954" s="1"/>
      <c r="GHX1954" s="1"/>
      <c r="GHY1954" s="1"/>
      <c r="GHZ1954" s="1"/>
      <c r="GIA1954" s="1"/>
      <c r="GIB1954" s="1"/>
      <c r="GIC1954" s="1"/>
      <c r="GID1954" s="1"/>
      <c r="GIE1954" s="1"/>
      <c r="GIF1954" s="1"/>
      <c r="GIG1954" s="1"/>
      <c r="GIH1954" s="1"/>
      <c r="GII1954" s="1"/>
      <c r="GIJ1954" s="1"/>
      <c r="GIK1954" s="1"/>
      <c r="GIL1954" s="1"/>
      <c r="GIM1954" s="1"/>
      <c r="GIN1954" s="1"/>
      <c r="GIO1954" s="1"/>
      <c r="GIP1954" s="1"/>
      <c r="GIQ1954" s="1"/>
      <c r="GIR1954" s="1"/>
      <c r="GIS1954" s="1"/>
      <c r="GIT1954" s="1"/>
      <c r="GIU1954" s="1"/>
      <c r="GIV1954" s="1"/>
      <c r="GIW1954" s="1"/>
      <c r="GIX1954" s="1"/>
      <c r="GIY1954" s="1"/>
      <c r="GIZ1954" s="1"/>
      <c r="GJA1954" s="1"/>
      <c r="GJB1954" s="1"/>
      <c r="GJC1954" s="1"/>
      <c r="GJD1954" s="1"/>
      <c r="GJE1954" s="1"/>
      <c r="GJF1954" s="1"/>
      <c r="GJG1954" s="1"/>
      <c r="GJH1954" s="1"/>
      <c r="GJI1954" s="1"/>
      <c r="GJJ1954" s="1"/>
      <c r="GJK1954" s="1"/>
      <c r="GJL1954" s="1"/>
      <c r="GJM1954" s="1"/>
      <c r="GJN1954" s="1"/>
      <c r="GJO1954" s="1"/>
      <c r="GJP1954" s="1"/>
      <c r="GJQ1954" s="1"/>
      <c r="GJR1954" s="1"/>
      <c r="GJS1954" s="1"/>
      <c r="GJT1954" s="1"/>
      <c r="GJU1954" s="1"/>
      <c r="GJV1954" s="1"/>
      <c r="GJW1954" s="1"/>
      <c r="GJX1954" s="1"/>
      <c r="GJY1954" s="1"/>
      <c r="GJZ1954" s="1"/>
      <c r="GKA1954" s="1"/>
      <c r="GKB1954" s="1"/>
      <c r="GKC1954" s="1"/>
      <c r="GKD1954" s="1"/>
      <c r="GKE1954" s="1"/>
      <c r="GKF1954" s="1"/>
      <c r="GKG1954" s="1"/>
      <c r="GKH1954" s="1"/>
      <c r="GKI1954" s="1"/>
      <c r="GKJ1954" s="1"/>
      <c r="GKK1954" s="1"/>
      <c r="GKL1954" s="1"/>
      <c r="GKM1954" s="1"/>
      <c r="GKN1954" s="1"/>
      <c r="GKO1954" s="1"/>
      <c r="GKP1954" s="1"/>
      <c r="GKQ1954" s="1"/>
      <c r="GKR1954" s="1"/>
      <c r="GKS1954" s="1"/>
      <c r="GKT1954" s="1"/>
      <c r="GKU1954" s="1"/>
      <c r="GKV1954" s="1"/>
      <c r="GKW1954" s="1"/>
      <c r="GKX1954" s="1"/>
      <c r="GKY1954" s="1"/>
      <c r="GKZ1954" s="1"/>
      <c r="GLA1954" s="1"/>
      <c r="GLB1954" s="1"/>
      <c r="GLC1954" s="1"/>
      <c r="GLD1954" s="1"/>
      <c r="GLE1954" s="1"/>
      <c r="GLF1954" s="1"/>
      <c r="GLG1954" s="1"/>
      <c r="GLH1954" s="1"/>
      <c r="GLI1954" s="1"/>
      <c r="GLJ1954" s="1"/>
      <c r="GLK1954" s="1"/>
      <c r="GLL1954" s="1"/>
      <c r="GLM1954" s="1"/>
      <c r="GLN1954" s="1"/>
      <c r="GLO1954" s="1"/>
      <c r="GLP1954" s="1"/>
      <c r="GLQ1954" s="1"/>
      <c r="GLR1954" s="1"/>
      <c r="GLS1954" s="1"/>
      <c r="GLT1954" s="1"/>
      <c r="GLU1954" s="1"/>
      <c r="GLV1954" s="1"/>
      <c r="GLW1954" s="1"/>
      <c r="GLX1954" s="1"/>
      <c r="GLY1954" s="1"/>
      <c r="GLZ1954" s="1"/>
      <c r="GMA1954" s="1"/>
      <c r="GMB1954" s="1"/>
      <c r="GMC1954" s="1"/>
      <c r="GMD1954" s="1"/>
      <c r="GME1954" s="1"/>
      <c r="GMF1954" s="1"/>
      <c r="GMG1954" s="1"/>
      <c r="GMH1954" s="1"/>
      <c r="GMI1954" s="1"/>
      <c r="GMJ1954" s="1"/>
      <c r="GMK1954" s="1"/>
      <c r="GML1954" s="1"/>
      <c r="GMM1954" s="1"/>
      <c r="GMN1954" s="1"/>
      <c r="GMO1954" s="1"/>
      <c r="GMP1954" s="1"/>
      <c r="GMQ1954" s="1"/>
      <c r="GMR1954" s="1"/>
      <c r="GMS1954" s="1"/>
      <c r="GMT1954" s="1"/>
      <c r="GMU1954" s="1"/>
      <c r="GMV1954" s="1"/>
      <c r="GMW1954" s="1"/>
      <c r="GMX1954" s="1"/>
      <c r="GMY1954" s="1"/>
      <c r="GMZ1954" s="1"/>
      <c r="GNA1954" s="1"/>
      <c r="GNB1954" s="1"/>
      <c r="GNC1954" s="1"/>
      <c r="GND1954" s="1"/>
      <c r="GNE1954" s="1"/>
      <c r="GNF1954" s="1"/>
      <c r="GNG1954" s="1"/>
      <c r="GNH1954" s="1"/>
      <c r="GNI1954" s="1"/>
      <c r="GNJ1954" s="1"/>
      <c r="GNK1954" s="1"/>
      <c r="GNL1954" s="1"/>
      <c r="GNM1954" s="1"/>
      <c r="GNN1954" s="1"/>
      <c r="GNO1954" s="1"/>
      <c r="GNP1954" s="1"/>
      <c r="GNQ1954" s="1"/>
      <c r="GNR1954" s="1"/>
      <c r="GNS1954" s="1"/>
      <c r="GNT1954" s="1"/>
      <c r="GNU1954" s="1"/>
      <c r="GNV1954" s="1"/>
      <c r="GNW1954" s="1"/>
      <c r="GNX1954" s="1"/>
      <c r="GNY1954" s="1"/>
      <c r="GNZ1954" s="1"/>
      <c r="GOA1954" s="1"/>
      <c r="GOB1954" s="1"/>
      <c r="GOC1954" s="1"/>
      <c r="GOD1954" s="1"/>
      <c r="GOE1954" s="1"/>
      <c r="GOF1954" s="1"/>
      <c r="GOG1954" s="1"/>
      <c r="GOH1954" s="1"/>
      <c r="GOI1954" s="1"/>
      <c r="GOJ1954" s="1"/>
      <c r="GOK1954" s="1"/>
      <c r="GOL1954" s="1"/>
      <c r="GOM1954" s="1"/>
      <c r="GON1954" s="1"/>
      <c r="GOO1954" s="1"/>
      <c r="GOP1954" s="1"/>
      <c r="GOQ1954" s="1"/>
      <c r="GOR1954" s="1"/>
      <c r="GOS1954" s="1"/>
      <c r="GOT1954" s="1"/>
      <c r="GOU1954" s="1"/>
      <c r="GOV1954" s="1"/>
      <c r="GOW1954" s="1"/>
      <c r="GOX1954" s="1"/>
      <c r="GOY1954" s="1"/>
      <c r="GOZ1954" s="1"/>
      <c r="GPA1954" s="1"/>
      <c r="GPB1954" s="1"/>
      <c r="GPC1954" s="1"/>
      <c r="GPD1954" s="1"/>
      <c r="GPE1954" s="1"/>
      <c r="GPF1954" s="1"/>
      <c r="GPG1954" s="1"/>
      <c r="GPH1954" s="1"/>
      <c r="GPI1954" s="1"/>
      <c r="GPJ1954" s="1"/>
      <c r="GPK1954" s="1"/>
      <c r="GPL1954" s="1"/>
      <c r="GPM1954" s="1"/>
      <c r="GPN1954" s="1"/>
      <c r="GPO1954" s="1"/>
      <c r="GPP1954" s="1"/>
      <c r="GPQ1954" s="1"/>
      <c r="GPR1954" s="1"/>
      <c r="GPS1954" s="1"/>
      <c r="GPT1954" s="1"/>
      <c r="GPU1954" s="1"/>
      <c r="GPV1954" s="1"/>
      <c r="GPW1954" s="1"/>
      <c r="GPX1954" s="1"/>
      <c r="GPY1954" s="1"/>
      <c r="GPZ1954" s="1"/>
      <c r="GQA1954" s="1"/>
      <c r="GQB1954" s="1"/>
      <c r="GQC1954" s="1"/>
      <c r="GQD1954" s="1"/>
      <c r="GQE1954" s="1"/>
      <c r="GQF1954" s="1"/>
      <c r="GQG1954" s="1"/>
      <c r="GQH1954" s="1"/>
      <c r="GQI1954" s="1"/>
      <c r="GQJ1954" s="1"/>
      <c r="GQK1954" s="1"/>
      <c r="GQL1954" s="1"/>
      <c r="GQM1954" s="1"/>
      <c r="GQN1954" s="1"/>
      <c r="GQO1954" s="1"/>
      <c r="GQP1954" s="1"/>
      <c r="GQQ1954" s="1"/>
      <c r="GQR1954" s="1"/>
      <c r="GQS1954" s="1"/>
      <c r="GQT1954" s="1"/>
      <c r="GQU1954" s="1"/>
      <c r="GQV1954" s="1"/>
      <c r="GQW1954" s="1"/>
      <c r="GQX1954" s="1"/>
      <c r="GQY1954" s="1"/>
      <c r="GQZ1954" s="1"/>
      <c r="GRA1954" s="1"/>
      <c r="GRB1954" s="1"/>
      <c r="GRC1954" s="1"/>
      <c r="GRD1954" s="1"/>
      <c r="GRE1954" s="1"/>
      <c r="GRF1954" s="1"/>
      <c r="GRG1954" s="1"/>
      <c r="GRH1954" s="1"/>
      <c r="GRI1954" s="1"/>
      <c r="GRJ1954" s="1"/>
      <c r="GRK1954" s="1"/>
      <c r="GRL1954" s="1"/>
      <c r="GRM1954" s="1"/>
      <c r="GRN1954" s="1"/>
      <c r="GRO1954" s="1"/>
      <c r="GRP1954" s="1"/>
      <c r="GRQ1954" s="1"/>
      <c r="GRR1954" s="1"/>
      <c r="GRS1954" s="1"/>
      <c r="GRT1954" s="1"/>
      <c r="GRU1954" s="1"/>
      <c r="GRV1954" s="1"/>
      <c r="GRW1954" s="1"/>
      <c r="GRX1954" s="1"/>
      <c r="GRY1954" s="1"/>
      <c r="GRZ1954" s="1"/>
      <c r="GSA1954" s="1"/>
      <c r="GSB1954" s="1"/>
      <c r="GSC1954" s="1"/>
      <c r="GSD1954" s="1"/>
      <c r="GSE1954" s="1"/>
      <c r="GSF1954" s="1"/>
      <c r="GSG1954" s="1"/>
      <c r="GSH1954" s="1"/>
      <c r="GSI1954" s="1"/>
      <c r="GSJ1954" s="1"/>
      <c r="GSK1954" s="1"/>
      <c r="GSL1954" s="1"/>
      <c r="GSM1954" s="1"/>
      <c r="GSN1954" s="1"/>
      <c r="GSO1954" s="1"/>
      <c r="GSP1954" s="1"/>
      <c r="GSQ1954" s="1"/>
      <c r="GSR1954" s="1"/>
      <c r="GSS1954" s="1"/>
      <c r="GST1954" s="1"/>
      <c r="GSU1954" s="1"/>
      <c r="GSV1954" s="1"/>
      <c r="GSW1954" s="1"/>
      <c r="GSX1954" s="1"/>
      <c r="GSY1954" s="1"/>
      <c r="GSZ1954" s="1"/>
      <c r="GTA1954" s="1"/>
      <c r="GTB1954" s="1"/>
      <c r="GTC1954" s="1"/>
      <c r="GTD1954" s="1"/>
      <c r="GTE1954" s="1"/>
      <c r="GTF1954" s="1"/>
      <c r="GTG1954" s="1"/>
      <c r="GTH1954" s="1"/>
      <c r="GTI1954" s="1"/>
      <c r="GTJ1954" s="1"/>
      <c r="GTK1954" s="1"/>
      <c r="GTL1954" s="1"/>
      <c r="GTM1954" s="1"/>
      <c r="GTN1954" s="1"/>
      <c r="GTO1954" s="1"/>
      <c r="GTP1954" s="1"/>
      <c r="GTQ1954" s="1"/>
      <c r="GTR1954" s="1"/>
      <c r="GTS1954" s="1"/>
      <c r="GTT1954" s="1"/>
      <c r="GTU1954" s="1"/>
      <c r="GTV1954" s="1"/>
      <c r="GTW1954" s="1"/>
      <c r="GTX1954" s="1"/>
      <c r="GTY1954" s="1"/>
      <c r="GTZ1954" s="1"/>
      <c r="GUA1954" s="1"/>
      <c r="GUB1954" s="1"/>
      <c r="GUC1954" s="1"/>
      <c r="GUD1954" s="1"/>
      <c r="GUE1954" s="1"/>
      <c r="GUF1954" s="1"/>
      <c r="GUG1954" s="1"/>
      <c r="GUH1954" s="1"/>
      <c r="GUI1954" s="1"/>
      <c r="GUJ1954" s="1"/>
      <c r="GUK1954" s="1"/>
      <c r="GUL1954" s="1"/>
      <c r="GUM1954" s="1"/>
      <c r="GUN1954" s="1"/>
      <c r="GUO1954" s="1"/>
      <c r="GUP1954" s="1"/>
      <c r="GUQ1954" s="1"/>
      <c r="GUR1954" s="1"/>
      <c r="GUS1954" s="1"/>
      <c r="GUT1954" s="1"/>
      <c r="GUU1954" s="1"/>
      <c r="GUV1954" s="1"/>
      <c r="GUW1954" s="1"/>
      <c r="GUX1954" s="1"/>
      <c r="GUY1954" s="1"/>
      <c r="GUZ1954" s="1"/>
      <c r="GVA1954" s="1"/>
      <c r="GVB1954" s="1"/>
      <c r="GVC1954" s="1"/>
      <c r="GVD1954" s="1"/>
      <c r="GVE1954" s="1"/>
      <c r="GVF1954" s="1"/>
      <c r="GVG1954" s="1"/>
      <c r="GVH1954" s="1"/>
      <c r="GVI1954" s="1"/>
      <c r="GVJ1954" s="1"/>
      <c r="GVK1954" s="1"/>
      <c r="GVL1954" s="1"/>
      <c r="GVM1954" s="1"/>
      <c r="GVN1954" s="1"/>
      <c r="GVO1954" s="1"/>
      <c r="GVP1954" s="1"/>
      <c r="GVQ1954" s="1"/>
      <c r="GVR1954" s="1"/>
      <c r="GVS1954" s="1"/>
      <c r="GVT1954" s="1"/>
      <c r="GVU1954" s="1"/>
      <c r="GVV1954" s="1"/>
      <c r="GVW1954" s="1"/>
      <c r="GVX1954" s="1"/>
      <c r="GVY1954" s="1"/>
      <c r="GVZ1954" s="1"/>
      <c r="GWA1954" s="1"/>
      <c r="GWB1954" s="1"/>
      <c r="GWC1954" s="1"/>
      <c r="GWD1954" s="1"/>
      <c r="GWE1954" s="1"/>
      <c r="GWF1954" s="1"/>
      <c r="GWG1954" s="1"/>
      <c r="GWH1954" s="1"/>
      <c r="GWI1954" s="1"/>
      <c r="GWJ1954" s="1"/>
      <c r="GWK1954" s="1"/>
      <c r="GWL1954" s="1"/>
      <c r="GWM1954" s="1"/>
      <c r="GWN1954" s="1"/>
      <c r="GWO1954" s="1"/>
      <c r="GWP1954" s="1"/>
      <c r="GWQ1954" s="1"/>
      <c r="GWR1954" s="1"/>
      <c r="GWS1954" s="1"/>
      <c r="GWT1954" s="1"/>
      <c r="GWU1954" s="1"/>
      <c r="GWV1954" s="1"/>
      <c r="GWW1954" s="1"/>
      <c r="GWX1954" s="1"/>
      <c r="GWY1954" s="1"/>
      <c r="GWZ1954" s="1"/>
      <c r="GXA1954" s="1"/>
      <c r="GXB1954" s="1"/>
      <c r="GXC1954" s="1"/>
      <c r="GXD1954" s="1"/>
      <c r="GXE1954" s="1"/>
      <c r="GXF1954" s="1"/>
      <c r="GXG1954" s="1"/>
      <c r="GXH1954" s="1"/>
      <c r="GXI1954" s="1"/>
      <c r="GXJ1954" s="1"/>
      <c r="GXK1954" s="1"/>
      <c r="GXL1954" s="1"/>
      <c r="GXM1954" s="1"/>
      <c r="GXN1954" s="1"/>
      <c r="GXO1954" s="1"/>
      <c r="GXP1954" s="1"/>
      <c r="GXQ1954" s="1"/>
      <c r="GXR1954" s="1"/>
      <c r="GXS1954" s="1"/>
      <c r="GXT1954" s="1"/>
      <c r="GXU1954" s="1"/>
      <c r="GXV1954" s="1"/>
      <c r="GXW1954" s="1"/>
      <c r="GXX1954" s="1"/>
      <c r="GXY1954" s="1"/>
      <c r="GXZ1954" s="1"/>
      <c r="GYA1954" s="1"/>
      <c r="GYB1954" s="1"/>
      <c r="GYC1954" s="1"/>
      <c r="GYD1954" s="1"/>
      <c r="GYE1954" s="1"/>
      <c r="GYF1954" s="1"/>
      <c r="GYG1954" s="1"/>
      <c r="GYH1954" s="1"/>
      <c r="GYI1954" s="1"/>
      <c r="GYJ1954" s="1"/>
      <c r="GYK1954" s="1"/>
      <c r="GYL1954" s="1"/>
      <c r="GYM1954" s="1"/>
      <c r="GYN1954" s="1"/>
      <c r="GYO1954" s="1"/>
      <c r="GYP1954" s="1"/>
      <c r="GYQ1954" s="1"/>
      <c r="GYR1954" s="1"/>
      <c r="GYS1954" s="1"/>
      <c r="GYT1954" s="1"/>
      <c r="GYU1954" s="1"/>
      <c r="GYV1954" s="1"/>
      <c r="GYW1954" s="1"/>
      <c r="GYX1954" s="1"/>
      <c r="GYY1954" s="1"/>
      <c r="GYZ1954" s="1"/>
      <c r="GZA1954" s="1"/>
      <c r="GZB1954" s="1"/>
      <c r="GZC1954" s="1"/>
      <c r="GZD1954" s="1"/>
      <c r="GZE1954" s="1"/>
      <c r="GZF1954" s="1"/>
      <c r="GZG1954" s="1"/>
      <c r="GZH1954" s="1"/>
      <c r="GZI1954" s="1"/>
      <c r="GZJ1954" s="1"/>
      <c r="GZK1954" s="1"/>
      <c r="GZL1954" s="1"/>
      <c r="GZM1954" s="1"/>
      <c r="GZN1954" s="1"/>
      <c r="GZO1954" s="1"/>
      <c r="GZP1954" s="1"/>
      <c r="GZQ1954" s="1"/>
      <c r="GZR1954" s="1"/>
      <c r="GZS1954" s="1"/>
      <c r="GZT1954" s="1"/>
      <c r="GZU1954" s="1"/>
      <c r="GZV1954" s="1"/>
      <c r="GZW1954" s="1"/>
      <c r="GZX1954" s="1"/>
      <c r="GZY1954" s="1"/>
      <c r="GZZ1954" s="1"/>
      <c r="HAA1954" s="1"/>
      <c r="HAB1954" s="1"/>
      <c r="HAC1954" s="1"/>
      <c r="HAD1954" s="1"/>
      <c r="HAE1954" s="1"/>
      <c r="HAF1954" s="1"/>
      <c r="HAG1954" s="1"/>
      <c r="HAH1954" s="1"/>
      <c r="HAI1954" s="1"/>
      <c r="HAJ1954" s="1"/>
      <c r="HAK1954" s="1"/>
      <c r="HAL1954" s="1"/>
      <c r="HAM1954" s="1"/>
      <c r="HAN1954" s="1"/>
      <c r="HAO1954" s="1"/>
      <c r="HAP1954" s="1"/>
      <c r="HAQ1954" s="1"/>
      <c r="HAR1954" s="1"/>
      <c r="HAS1954" s="1"/>
      <c r="HAT1954" s="1"/>
      <c r="HAU1954" s="1"/>
      <c r="HAV1954" s="1"/>
      <c r="HAW1954" s="1"/>
      <c r="HAX1954" s="1"/>
      <c r="HAY1954" s="1"/>
      <c r="HAZ1954" s="1"/>
      <c r="HBA1954" s="1"/>
      <c r="HBB1954" s="1"/>
      <c r="HBC1954" s="1"/>
      <c r="HBD1954" s="1"/>
      <c r="HBE1954" s="1"/>
      <c r="HBF1954" s="1"/>
      <c r="HBG1954" s="1"/>
      <c r="HBH1954" s="1"/>
      <c r="HBI1954" s="1"/>
      <c r="HBJ1954" s="1"/>
      <c r="HBK1954" s="1"/>
      <c r="HBL1954" s="1"/>
      <c r="HBM1954" s="1"/>
      <c r="HBN1954" s="1"/>
      <c r="HBO1954" s="1"/>
      <c r="HBP1954" s="1"/>
      <c r="HBQ1954" s="1"/>
      <c r="HBR1954" s="1"/>
      <c r="HBS1954" s="1"/>
      <c r="HBT1954" s="1"/>
      <c r="HBU1954" s="1"/>
      <c r="HBV1954" s="1"/>
      <c r="HBW1954" s="1"/>
      <c r="HBX1954" s="1"/>
      <c r="HBY1954" s="1"/>
      <c r="HBZ1954" s="1"/>
      <c r="HCA1954" s="1"/>
      <c r="HCB1954" s="1"/>
      <c r="HCC1954" s="1"/>
      <c r="HCD1954" s="1"/>
      <c r="HCE1954" s="1"/>
      <c r="HCF1954" s="1"/>
      <c r="HCG1954" s="1"/>
      <c r="HCH1954" s="1"/>
      <c r="HCI1954" s="1"/>
      <c r="HCJ1954" s="1"/>
      <c r="HCK1954" s="1"/>
      <c r="HCL1954" s="1"/>
      <c r="HCM1954" s="1"/>
      <c r="HCN1954" s="1"/>
      <c r="HCO1954" s="1"/>
      <c r="HCP1954" s="1"/>
      <c r="HCQ1954" s="1"/>
      <c r="HCR1954" s="1"/>
      <c r="HCS1954" s="1"/>
      <c r="HCT1954" s="1"/>
      <c r="HCU1954" s="1"/>
      <c r="HCV1954" s="1"/>
      <c r="HCW1954" s="1"/>
      <c r="HCX1954" s="1"/>
      <c r="HCY1954" s="1"/>
      <c r="HCZ1954" s="1"/>
      <c r="HDA1954" s="1"/>
      <c r="HDB1954" s="1"/>
      <c r="HDC1954" s="1"/>
      <c r="HDD1954" s="1"/>
      <c r="HDE1954" s="1"/>
      <c r="HDF1954" s="1"/>
      <c r="HDG1954" s="1"/>
      <c r="HDH1954" s="1"/>
      <c r="HDI1954" s="1"/>
      <c r="HDJ1954" s="1"/>
      <c r="HDK1954" s="1"/>
      <c r="HDL1954" s="1"/>
      <c r="HDM1954" s="1"/>
      <c r="HDN1954" s="1"/>
      <c r="HDO1954" s="1"/>
      <c r="HDP1954" s="1"/>
      <c r="HDQ1954" s="1"/>
      <c r="HDR1954" s="1"/>
      <c r="HDS1954" s="1"/>
      <c r="HDT1954" s="1"/>
      <c r="HDU1954" s="1"/>
      <c r="HDV1954" s="1"/>
      <c r="HDW1954" s="1"/>
      <c r="HDX1954" s="1"/>
      <c r="HDY1954" s="1"/>
      <c r="HDZ1954" s="1"/>
      <c r="HEA1954" s="1"/>
      <c r="HEB1954" s="1"/>
      <c r="HEC1954" s="1"/>
      <c r="HED1954" s="1"/>
      <c r="HEE1954" s="1"/>
      <c r="HEF1954" s="1"/>
      <c r="HEG1954" s="1"/>
      <c r="HEH1954" s="1"/>
      <c r="HEI1954" s="1"/>
      <c r="HEJ1954" s="1"/>
      <c r="HEK1954" s="1"/>
      <c r="HEL1954" s="1"/>
      <c r="HEM1954" s="1"/>
      <c r="HEN1954" s="1"/>
      <c r="HEO1954" s="1"/>
      <c r="HEP1954" s="1"/>
      <c r="HEQ1954" s="1"/>
      <c r="HER1954" s="1"/>
      <c r="HES1954" s="1"/>
      <c r="HET1954" s="1"/>
      <c r="HEU1954" s="1"/>
      <c r="HEV1954" s="1"/>
      <c r="HEW1954" s="1"/>
      <c r="HEX1954" s="1"/>
      <c r="HEY1954" s="1"/>
      <c r="HEZ1954" s="1"/>
      <c r="HFA1954" s="1"/>
      <c r="HFB1954" s="1"/>
      <c r="HFC1954" s="1"/>
      <c r="HFD1954" s="1"/>
      <c r="HFE1954" s="1"/>
      <c r="HFF1954" s="1"/>
      <c r="HFG1954" s="1"/>
      <c r="HFH1954" s="1"/>
      <c r="HFI1954" s="1"/>
      <c r="HFJ1954" s="1"/>
      <c r="HFK1954" s="1"/>
      <c r="HFL1954" s="1"/>
      <c r="HFM1954" s="1"/>
      <c r="HFN1954" s="1"/>
      <c r="HFO1954" s="1"/>
      <c r="HFP1954" s="1"/>
      <c r="HFQ1954" s="1"/>
      <c r="HFR1954" s="1"/>
      <c r="HFS1954" s="1"/>
      <c r="HFT1954" s="1"/>
      <c r="HFU1954" s="1"/>
      <c r="HFV1954" s="1"/>
      <c r="HFW1954" s="1"/>
      <c r="HFX1954" s="1"/>
      <c r="HFY1954" s="1"/>
      <c r="HFZ1954" s="1"/>
      <c r="HGA1954" s="1"/>
      <c r="HGB1954" s="1"/>
      <c r="HGC1954" s="1"/>
      <c r="HGD1954" s="1"/>
      <c r="HGE1954" s="1"/>
      <c r="HGF1954" s="1"/>
      <c r="HGG1954" s="1"/>
      <c r="HGH1954" s="1"/>
      <c r="HGI1954" s="1"/>
      <c r="HGJ1954" s="1"/>
      <c r="HGK1954" s="1"/>
      <c r="HGL1954" s="1"/>
      <c r="HGM1954" s="1"/>
      <c r="HGN1954" s="1"/>
      <c r="HGO1954" s="1"/>
      <c r="HGP1954" s="1"/>
      <c r="HGQ1954" s="1"/>
      <c r="HGR1954" s="1"/>
      <c r="HGS1954" s="1"/>
      <c r="HGT1954" s="1"/>
      <c r="HGU1954" s="1"/>
      <c r="HGV1954" s="1"/>
      <c r="HGW1954" s="1"/>
      <c r="HGX1954" s="1"/>
      <c r="HGY1954" s="1"/>
      <c r="HGZ1954" s="1"/>
      <c r="HHA1954" s="1"/>
      <c r="HHB1954" s="1"/>
      <c r="HHC1954" s="1"/>
      <c r="HHD1954" s="1"/>
      <c r="HHE1954" s="1"/>
      <c r="HHF1954" s="1"/>
      <c r="HHG1954" s="1"/>
      <c r="HHH1954" s="1"/>
      <c r="HHI1954" s="1"/>
      <c r="HHJ1954" s="1"/>
      <c r="HHK1954" s="1"/>
      <c r="HHL1954" s="1"/>
      <c r="HHM1954" s="1"/>
      <c r="HHN1954" s="1"/>
      <c r="HHO1954" s="1"/>
      <c r="HHP1954" s="1"/>
      <c r="HHQ1954" s="1"/>
      <c r="HHR1954" s="1"/>
      <c r="HHS1954" s="1"/>
      <c r="HHT1954" s="1"/>
      <c r="HHU1954" s="1"/>
      <c r="HHV1954" s="1"/>
      <c r="HHW1954" s="1"/>
      <c r="HHX1954" s="1"/>
      <c r="HHY1954" s="1"/>
      <c r="HHZ1954" s="1"/>
      <c r="HIA1954" s="1"/>
      <c r="HIB1954" s="1"/>
      <c r="HIC1954" s="1"/>
      <c r="HID1954" s="1"/>
      <c r="HIE1954" s="1"/>
      <c r="HIF1954" s="1"/>
      <c r="HIG1954" s="1"/>
      <c r="HIH1954" s="1"/>
      <c r="HII1954" s="1"/>
      <c r="HIJ1954" s="1"/>
      <c r="HIK1954" s="1"/>
      <c r="HIL1954" s="1"/>
      <c r="HIM1954" s="1"/>
      <c r="HIN1954" s="1"/>
      <c r="HIO1954" s="1"/>
      <c r="HIP1954" s="1"/>
      <c r="HIQ1954" s="1"/>
      <c r="HIR1954" s="1"/>
      <c r="HIS1954" s="1"/>
      <c r="HIT1954" s="1"/>
      <c r="HIU1954" s="1"/>
      <c r="HIV1954" s="1"/>
      <c r="HIW1954" s="1"/>
      <c r="HIX1954" s="1"/>
      <c r="HIY1954" s="1"/>
      <c r="HIZ1954" s="1"/>
      <c r="HJA1954" s="1"/>
      <c r="HJB1954" s="1"/>
      <c r="HJC1954" s="1"/>
      <c r="HJD1954" s="1"/>
      <c r="HJE1954" s="1"/>
      <c r="HJF1954" s="1"/>
      <c r="HJG1954" s="1"/>
      <c r="HJH1954" s="1"/>
      <c r="HJI1954" s="1"/>
      <c r="HJJ1954" s="1"/>
      <c r="HJK1954" s="1"/>
      <c r="HJL1954" s="1"/>
      <c r="HJM1954" s="1"/>
      <c r="HJN1954" s="1"/>
      <c r="HJO1954" s="1"/>
      <c r="HJP1954" s="1"/>
      <c r="HJQ1954" s="1"/>
      <c r="HJR1954" s="1"/>
      <c r="HJS1954" s="1"/>
      <c r="HJT1954" s="1"/>
      <c r="HJU1954" s="1"/>
      <c r="HJV1954" s="1"/>
      <c r="HJW1954" s="1"/>
      <c r="HJX1954" s="1"/>
      <c r="HJY1954" s="1"/>
      <c r="HJZ1954" s="1"/>
      <c r="HKA1954" s="1"/>
      <c r="HKB1954" s="1"/>
      <c r="HKC1954" s="1"/>
      <c r="HKD1954" s="1"/>
      <c r="HKE1954" s="1"/>
      <c r="HKF1954" s="1"/>
      <c r="HKG1954" s="1"/>
      <c r="HKH1954" s="1"/>
      <c r="HKI1954" s="1"/>
      <c r="HKJ1954" s="1"/>
      <c r="HKK1954" s="1"/>
      <c r="HKL1954" s="1"/>
      <c r="HKM1954" s="1"/>
      <c r="HKN1954" s="1"/>
      <c r="HKO1954" s="1"/>
      <c r="HKP1954" s="1"/>
      <c r="HKQ1954" s="1"/>
      <c r="HKR1954" s="1"/>
      <c r="HKS1954" s="1"/>
      <c r="HKT1954" s="1"/>
      <c r="HKU1954" s="1"/>
      <c r="HKV1954" s="1"/>
      <c r="HKW1954" s="1"/>
      <c r="HKX1954" s="1"/>
      <c r="HKY1954" s="1"/>
      <c r="HKZ1954" s="1"/>
      <c r="HLA1954" s="1"/>
      <c r="HLB1954" s="1"/>
      <c r="HLC1954" s="1"/>
      <c r="HLD1954" s="1"/>
      <c r="HLE1954" s="1"/>
      <c r="HLF1954" s="1"/>
      <c r="HLG1954" s="1"/>
      <c r="HLH1954" s="1"/>
      <c r="HLI1954" s="1"/>
      <c r="HLJ1954" s="1"/>
      <c r="HLK1954" s="1"/>
      <c r="HLL1954" s="1"/>
      <c r="HLM1954" s="1"/>
      <c r="HLN1954" s="1"/>
      <c r="HLO1954" s="1"/>
      <c r="HLP1954" s="1"/>
      <c r="HLQ1954" s="1"/>
      <c r="HLR1954" s="1"/>
      <c r="HLS1954" s="1"/>
      <c r="HLT1954" s="1"/>
      <c r="HLU1954" s="1"/>
      <c r="HLV1954" s="1"/>
      <c r="HLW1954" s="1"/>
      <c r="HLX1954" s="1"/>
      <c r="HLY1954" s="1"/>
      <c r="HLZ1954" s="1"/>
      <c r="HMA1954" s="1"/>
      <c r="HMB1954" s="1"/>
      <c r="HMC1954" s="1"/>
      <c r="HMD1954" s="1"/>
      <c r="HME1954" s="1"/>
      <c r="HMF1954" s="1"/>
      <c r="HMG1954" s="1"/>
      <c r="HMH1954" s="1"/>
      <c r="HMI1954" s="1"/>
      <c r="HMJ1954" s="1"/>
      <c r="HMK1954" s="1"/>
      <c r="HML1954" s="1"/>
      <c r="HMM1954" s="1"/>
      <c r="HMN1954" s="1"/>
      <c r="HMO1954" s="1"/>
      <c r="HMP1954" s="1"/>
      <c r="HMQ1954" s="1"/>
      <c r="HMR1954" s="1"/>
      <c r="HMS1954" s="1"/>
      <c r="HMT1954" s="1"/>
      <c r="HMU1954" s="1"/>
      <c r="HMV1954" s="1"/>
      <c r="HMW1954" s="1"/>
      <c r="HMX1954" s="1"/>
      <c r="HMY1954" s="1"/>
      <c r="HMZ1954" s="1"/>
      <c r="HNA1954" s="1"/>
      <c r="HNB1954" s="1"/>
      <c r="HNC1954" s="1"/>
      <c r="HND1954" s="1"/>
      <c r="HNE1954" s="1"/>
      <c r="HNF1954" s="1"/>
      <c r="HNG1954" s="1"/>
      <c r="HNH1954" s="1"/>
      <c r="HNI1954" s="1"/>
      <c r="HNJ1954" s="1"/>
      <c r="HNK1954" s="1"/>
      <c r="HNL1954" s="1"/>
      <c r="HNM1954" s="1"/>
      <c r="HNN1954" s="1"/>
      <c r="HNO1954" s="1"/>
      <c r="HNP1954" s="1"/>
      <c r="HNQ1954" s="1"/>
      <c r="HNR1954" s="1"/>
      <c r="HNS1954" s="1"/>
      <c r="HNT1954" s="1"/>
      <c r="HNU1954" s="1"/>
      <c r="HNV1954" s="1"/>
      <c r="HNW1954" s="1"/>
      <c r="HNX1954" s="1"/>
      <c r="HNY1954" s="1"/>
      <c r="HNZ1954" s="1"/>
      <c r="HOA1954" s="1"/>
      <c r="HOB1954" s="1"/>
      <c r="HOC1954" s="1"/>
      <c r="HOD1954" s="1"/>
      <c r="HOE1954" s="1"/>
      <c r="HOF1954" s="1"/>
      <c r="HOG1954" s="1"/>
      <c r="HOH1954" s="1"/>
      <c r="HOI1954" s="1"/>
      <c r="HOJ1954" s="1"/>
      <c r="HOK1954" s="1"/>
      <c r="HOL1954" s="1"/>
      <c r="HOM1954" s="1"/>
      <c r="HON1954" s="1"/>
      <c r="HOO1954" s="1"/>
      <c r="HOP1954" s="1"/>
      <c r="HOQ1954" s="1"/>
      <c r="HOR1954" s="1"/>
      <c r="HOS1954" s="1"/>
      <c r="HOT1954" s="1"/>
      <c r="HOU1954" s="1"/>
      <c r="HOV1954" s="1"/>
      <c r="HOW1954" s="1"/>
      <c r="HOX1954" s="1"/>
      <c r="HOY1954" s="1"/>
      <c r="HOZ1954" s="1"/>
      <c r="HPA1954" s="1"/>
      <c r="HPB1954" s="1"/>
      <c r="HPC1954" s="1"/>
      <c r="HPD1954" s="1"/>
      <c r="HPE1954" s="1"/>
      <c r="HPF1954" s="1"/>
      <c r="HPG1954" s="1"/>
      <c r="HPH1954" s="1"/>
      <c r="HPI1954" s="1"/>
      <c r="HPJ1954" s="1"/>
      <c r="HPK1954" s="1"/>
      <c r="HPL1954" s="1"/>
      <c r="HPM1954" s="1"/>
      <c r="HPN1954" s="1"/>
      <c r="HPO1954" s="1"/>
      <c r="HPP1954" s="1"/>
      <c r="HPQ1954" s="1"/>
      <c r="HPR1954" s="1"/>
      <c r="HPS1954" s="1"/>
      <c r="HPT1954" s="1"/>
      <c r="HPU1954" s="1"/>
      <c r="HPV1954" s="1"/>
      <c r="HPW1954" s="1"/>
      <c r="HPX1954" s="1"/>
      <c r="HPY1954" s="1"/>
      <c r="HPZ1954" s="1"/>
      <c r="HQA1954" s="1"/>
      <c r="HQB1954" s="1"/>
      <c r="HQC1954" s="1"/>
      <c r="HQD1954" s="1"/>
      <c r="HQE1954" s="1"/>
      <c r="HQF1954" s="1"/>
      <c r="HQG1954" s="1"/>
      <c r="HQH1954" s="1"/>
      <c r="HQI1954" s="1"/>
      <c r="HQJ1954" s="1"/>
      <c r="HQK1954" s="1"/>
      <c r="HQL1954" s="1"/>
      <c r="HQM1954" s="1"/>
      <c r="HQN1954" s="1"/>
      <c r="HQO1954" s="1"/>
      <c r="HQP1954" s="1"/>
      <c r="HQQ1954" s="1"/>
      <c r="HQR1954" s="1"/>
      <c r="HQS1954" s="1"/>
      <c r="HQT1954" s="1"/>
      <c r="HQU1954" s="1"/>
      <c r="HQV1954" s="1"/>
      <c r="HQW1954" s="1"/>
      <c r="HQX1954" s="1"/>
      <c r="HQY1954" s="1"/>
      <c r="HQZ1954" s="1"/>
      <c r="HRA1954" s="1"/>
      <c r="HRB1954" s="1"/>
      <c r="HRC1954" s="1"/>
      <c r="HRD1954" s="1"/>
      <c r="HRE1954" s="1"/>
      <c r="HRF1954" s="1"/>
      <c r="HRG1954" s="1"/>
      <c r="HRH1954" s="1"/>
      <c r="HRI1954" s="1"/>
      <c r="HRJ1954" s="1"/>
      <c r="HRK1954" s="1"/>
      <c r="HRL1954" s="1"/>
      <c r="HRM1954" s="1"/>
      <c r="HRN1954" s="1"/>
      <c r="HRO1954" s="1"/>
      <c r="HRP1954" s="1"/>
      <c r="HRQ1954" s="1"/>
      <c r="HRR1954" s="1"/>
      <c r="HRS1954" s="1"/>
      <c r="HRT1954" s="1"/>
      <c r="HRU1954" s="1"/>
      <c r="HRV1954" s="1"/>
      <c r="HRW1954" s="1"/>
      <c r="HRX1954" s="1"/>
      <c r="HRY1954" s="1"/>
      <c r="HRZ1954" s="1"/>
      <c r="HSA1954" s="1"/>
      <c r="HSB1954" s="1"/>
      <c r="HSC1954" s="1"/>
      <c r="HSD1954" s="1"/>
      <c r="HSE1954" s="1"/>
      <c r="HSF1954" s="1"/>
      <c r="HSG1954" s="1"/>
      <c r="HSH1954" s="1"/>
      <c r="HSI1954" s="1"/>
      <c r="HSJ1954" s="1"/>
      <c r="HSK1954" s="1"/>
      <c r="HSL1954" s="1"/>
      <c r="HSM1954" s="1"/>
      <c r="HSN1954" s="1"/>
      <c r="HSO1954" s="1"/>
      <c r="HSP1954" s="1"/>
      <c r="HSQ1954" s="1"/>
      <c r="HSR1954" s="1"/>
      <c r="HSS1954" s="1"/>
      <c r="HST1954" s="1"/>
      <c r="HSU1954" s="1"/>
      <c r="HSV1954" s="1"/>
      <c r="HSW1954" s="1"/>
      <c r="HSX1954" s="1"/>
      <c r="HSY1954" s="1"/>
      <c r="HSZ1954" s="1"/>
      <c r="HTA1954" s="1"/>
      <c r="HTB1954" s="1"/>
      <c r="HTC1954" s="1"/>
      <c r="HTD1954" s="1"/>
      <c r="HTE1954" s="1"/>
      <c r="HTF1954" s="1"/>
      <c r="HTG1954" s="1"/>
      <c r="HTH1954" s="1"/>
      <c r="HTI1954" s="1"/>
      <c r="HTJ1954" s="1"/>
      <c r="HTK1954" s="1"/>
      <c r="HTL1954" s="1"/>
      <c r="HTM1954" s="1"/>
      <c r="HTN1954" s="1"/>
      <c r="HTO1954" s="1"/>
      <c r="HTP1954" s="1"/>
      <c r="HTQ1954" s="1"/>
      <c r="HTR1954" s="1"/>
      <c r="HTS1954" s="1"/>
      <c r="HTT1954" s="1"/>
      <c r="HTU1954" s="1"/>
      <c r="HTV1954" s="1"/>
      <c r="HTW1954" s="1"/>
      <c r="HTX1954" s="1"/>
      <c r="HTY1954" s="1"/>
      <c r="HTZ1954" s="1"/>
      <c r="HUA1954" s="1"/>
      <c r="HUB1954" s="1"/>
      <c r="HUC1954" s="1"/>
      <c r="HUD1954" s="1"/>
      <c r="HUE1954" s="1"/>
      <c r="HUF1954" s="1"/>
      <c r="HUG1954" s="1"/>
      <c r="HUH1954" s="1"/>
      <c r="HUI1954" s="1"/>
      <c r="HUJ1954" s="1"/>
      <c r="HUK1954" s="1"/>
      <c r="HUL1954" s="1"/>
      <c r="HUM1954" s="1"/>
      <c r="HUN1954" s="1"/>
      <c r="HUO1954" s="1"/>
      <c r="HUP1954" s="1"/>
      <c r="HUQ1954" s="1"/>
      <c r="HUR1954" s="1"/>
      <c r="HUS1954" s="1"/>
      <c r="HUT1954" s="1"/>
      <c r="HUU1954" s="1"/>
      <c r="HUV1954" s="1"/>
      <c r="HUW1954" s="1"/>
      <c r="HUX1954" s="1"/>
      <c r="HUY1954" s="1"/>
      <c r="HUZ1954" s="1"/>
      <c r="HVA1954" s="1"/>
      <c r="HVB1954" s="1"/>
      <c r="HVC1954" s="1"/>
      <c r="HVD1954" s="1"/>
      <c r="HVE1954" s="1"/>
      <c r="HVF1954" s="1"/>
      <c r="HVG1954" s="1"/>
      <c r="HVH1954" s="1"/>
      <c r="HVI1954" s="1"/>
      <c r="HVJ1954" s="1"/>
      <c r="HVK1954" s="1"/>
      <c r="HVL1954" s="1"/>
      <c r="HVM1954" s="1"/>
      <c r="HVN1954" s="1"/>
      <c r="HVO1954" s="1"/>
      <c r="HVP1954" s="1"/>
      <c r="HVQ1954" s="1"/>
      <c r="HVR1954" s="1"/>
      <c r="HVS1954" s="1"/>
      <c r="HVT1954" s="1"/>
      <c r="HVU1954" s="1"/>
      <c r="HVV1954" s="1"/>
      <c r="HVW1954" s="1"/>
      <c r="HVX1954" s="1"/>
      <c r="HVY1954" s="1"/>
      <c r="HVZ1954" s="1"/>
      <c r="HWA1954" s="1"/>
      <c r="HWB1954" s="1"/>
      <c r="HWC1954" s="1"/>
      <c r="HWD1954" s="1"/>
      <c r="HWE1954" s="1"/>
      <c r="HWF1954" s="1"/>
      <c r="HWG1954" s="1"/>
      <c r="HWH1954" s="1"/>
      <c r="HWI1954" s="1"/>
      <c r="HWJ1954" s="1"/>
      <c r="HWK1954" s="1"/>
      <c r="HWL1954" s="1"/>
      <c r="HWM1954" s="1"/>
      <c r="HWN1954" s="1"/>
      <c r="HWO1954" s="1"/>
      <c r="HWP1954" s="1"/>
      <c r="HWQ1954" s="1"/>
      <c r="HWR1954" s="1"/>
      <c r="HWS1954" s="1"/>
      <c r="HWT1954" s="1"/>
      <c r="HWU1954" s="1"/>
      <c r="HWV1954" s="1"/>
      <c r="HWW1954" s="1"/>
      <c r="HWX1954" s="1"/>
      <c r="HWY1954" s="1"/>
      <c r="HWZ1954" s="1"/>
      <c r="HXA1954" s="1"/>
      <c r="HXB1954" s="1"/>
      <c r="HXC1954" s="1"/>
      <c r="HXD1954" s="1"/>
      <c r="HXE1954" s="1"/>
      <c r="HXF1954" s="1"/>
      <c r="HXG1954" s="1"/>
      <c r="HXH1954" s="1"/>
      <c r="HXI1954" s="1"/>
      <c r="HXJ1954" s="1"/>
      <c r="HXK1954" s="1"/>
      <c r="HXL1954" s="1"/>
      <c r="HXM1954" s="1"/>
      <c r="HXN1954" s="1"/>
      <c r="HXO1954" s="1"/>
      <c r="HXP1954" s="1"/>
      <c r="HXQ1954" s="1"/>
      <c r="HXR1954" s="1"/>
      <c r="HXS1954" s="1"/>
      <c r="HXT1954" s="1"/>
      <c r="HXU1954" s="1"/>
      <c r="HXV1954" s="1"/>
      <c r="HXW1954" s="1"/>
      <c r="HXX1954" s="1"/>
      <c r="HXY1954" s="1"/>
      <c r="HXZ1954" s="1"/>
      <c r="HYA1954" s="1"/>
      <c r="HYB1954" s="1"/>
      <c r="HYC1954" s="1"/>
      <c r="HYD1954" s="1"/>
      <c r="HYE1954" s="1"/>
      <c r="HYF1954" s="1"/>
      <c r="HYG1954" s="1"/>
      <c r="HYH1954" s="1"/>
      <c r="HYI1954" s="1"/>
      <c r="HYJ1954" s="1"/>
      <c r="HYK1954" s="1"/>
      <c r="HYL1954" s="1"/>
      <c r="HYM1954" s="1"/>
      <c r="HYN1954" s="1"/>
      <c r="HYO1954" s="1"/>
      <c r="HYP1954" s="1"/>
      <c r="HYQ1954" s="1"/>
      <c r="HYR1954" s="1"/>
      <c r="HYS1954" s="1"/>
      <c r="HYT1954" s="1"/>
      <c r="HYU1954" s="1"/>
      <c r="HYV1954" s="1"/>
      <c r="HYW1954" s="1"/>
      <c r="HYX1954" s="1"/>
      <c r="HYY1954" s="1"/>
      <c r="HYZ1954" s="1"/>
      <c r="HZA1954" s="1"/>
      <c r="HZB1954" s="1"/>
      <c r="HZC1954" s="1"/>
      <c r="HZD1954" s="1"/>
      <c r="HZE1954" s="1"/>
      <c r="HZF1954" s="1"/>
      <c r="HZG1954" s="1"/>
      <c r="HZH1954" s="1"/>
      <c r="HZI1954" s="1"/>
      <c r="HZJ1954" s="1"/>
      <c r="HZK1954" s="1"/>
      <c r="HZL1954" s="1"/>
      <c r="HZM1954" s="1"/>
      <c r="HZN1954" s="1"/>
      <c r="HZO1954" s="1"/>
      <c r="HZP1954" s="1"/>
      <c r="HZQ1954" s="1"/>
      <c r="HZR1954" s="1"/>
      <c r="HZS1954" s="1"/>
      <c r="HZT1954" s="1"/>
      <c r="HZU1954" s="1"/>
      <c r="HZV1954" s="1"/>
      <c r="HZW1954" s="1"/>
      <c r="HZX1954" s="1"/>
      <c r="HZY1954" s="1"/>
      <c r="HZZ1954" s="1"/>
      <c r="IAA1954" s="1"/>
      <c r="IAB1954" s="1"/>
      <c r="IAC1954" s="1"/>
      <c r="IAD1954" s="1"/>
      <c r="IAE1954" s="1"/>
      <c r="IAF1954" s="1"/>
      <c r="IAG1954" s="1"/>
      <c r="IAH1954" s="1"/>
      <c r="IAI1954" s="1"/>
      <c r="IAJ1954" s="1"/>
      <c r="IAK1954" s="1"/>
      <c r="IAL1954" s="1"/>
      <c r="IAM1954" s="1"/>
      <c r="IAN1954" s="1"/>
      <c r="IAO1954" s="1"/>
      <c r="IAP1954" s="1"/>
      <c r="IAQ1954" s="1"/>
      <c r="IAR1954" s="1"/>
      <c r="IAS1954" s="1"/>
      <c r="IAT1954" s="1"/>
      <c r="IAU1954" s="1"/>
      <c r="IAV1954" s="1"/>
      <c r="IAW1954" s="1"/>
      <c r="IAX1954" s="1"/>
      <c r="IAY1954" s="1"/>
      <c r="IAZ1954" s="1"/>
      <c r="IBA1954" s="1"/>
      <c r="IBB1954" s="1"/>
      <c r="IBC1954" s="1"/>
      <c r="IBD1954" s="1"/>
      <c r="IBE1954" s="1"/>
      <c r="IBF1954" s="1"/>
      <c r="IBG1954" s="1"/>
      <c r="IBH1954" s="1"/>
      <c r="IBI1954" s="1"/>
      <c r="IBJ1954" s="1"/>
      <c r="IBK1954" s="1"/>
      <c r="IBL1954" s="1"/>
      <c r="IBM1954" s="1"/>
      <c r="IBN1954" s="1"/>
      <c r="IBO1954" s="1"/>
      <c r="IBP1954" s="1"/>
      <c r="IBQ1954" s="1"/>
      <c r="IBR1954" s="1"/>
      <c r="IBS1954" s="1"/>
      <c r="IBT1954" s="1"/>
      <c r="IBU1954" s="1"/>
      <c r="IBV1954" s="1"/>
      <c r="IBW1954" s="1"/>
      <c r="IBX1954" s="1"/>
      <c r="IBY1954" s="1"/>
      <c r="IBZ1954" s="1"/>
      <c r="ICA1954" s="1"/>
      <c r="ICB1954" s="1"/>
      <c r="ICC1954" s="1"/>
      <c r="ICD1954" s="1"/>
      <c r="ICE1954" s="1"/>
      <c r="ICF1954" s="1"/>
      <c r="ICG1954" s="1"/>
      <c r="ICH1954" s="1"/>
      <c r="ICI1954" s="1"/>
      <c r="ICJ1954" s="1"/>
      <c r="ICK1954" s="1"/>
      <c r="ICL1954" s="1"/>
      <c r="ICM1954" s="1"/>
      <c r="ICN1954" s="1"/>
      <c r="ICO1954" s="1"/>
      <c r="ICP1954" s="1"/>
      <c r="ICQ1954" s="1"/>
      <c r="ICR1954" s="1"/>
      <c r="ICS1954" s="1"/>
      <c r="ICT1954" s="1"/>
      <c r="ICU1954" s="1"/>
      <c r="ICV1954" s="1"/>
      <c r="ICW1954" s="1"/>
      <c r="ICX1954" s="1"/>
      <c r="ICY1954" s="1"/>
      <c r="ICZ1954" s="1"/>
      <c r="IDA1954" s="1"/>
      <c r="IDB1954" s="1"/>
      <c r="IDC1954" s="1"/>
      <c r="IDD1954" s="1"/>
      <c r="IDE1954" s="1"/>
      <c r="IDF1954" s="1"/>
      <c r="IDG1954" s="1"/>
      <c r="IDH1954" s="1"/>
      <c r="IDI1954" s="1"/>
      <c r="IDJ1954" s="1"/>
      <c r="IDK1954" s="1"/>
      <c r="IDL1954" s="1"/>
      <c r="IDM1954" s="1"/>
      <c r="IDN1954" s="1"/>
      <c r="IDO1954" s="1"/>
      <c r="IDP1954" s="1"/>
      <c r="IDQ1954" s="1"/>
      <c r="IDR1954" s="1"/>
      <c r="IDS1954" s="1"/>
      <c r="IDT1954" s="1"/>
      <c r="IDU1954" s="1"/>
      <c r="IDV1954" s="1"/>
      <c r="IDW1954" s="1"/>
      <c r="IDX1954" s="1"/>
      <c r="IDY1954" s="1"/>
      <c r="IDZ1954" s="1"/>
      <c r="IEA1954" s="1"/>
      <c r="IEB1954" s="1"/>
      <c r="IEC1954" s="1"/>
      <c r="IED1954" s="1"/>
      <c r="IEE1954" s="1"/>
      <c r="IEF1954" s="1"/>
      <c r="IEG1954" s="1"/>
      <c r="IEH1954" s="1"/>
      <c r="IEI1954" s="1"/>
      <c r="IEJ1954" s="1"/>
      <c r="IEK1954" s="1"/>
      <c r="IEL1954" s="1"/>
      <c r="IEM1954" s="1"/>
      <c r="IEN1954" s="1"/>
      <c r="IEO1954" s="1"/>
      <c r="IEP1954" s="1"/>
      <c r="IEQ1954" s="1"/>
      <c r="IER1954" s="1"/>
      <c r="IES1954" s="1"/>
      <c r="IET1954" s="1"/>
      <c r="IEU1954" s="1"/>
      <c r="IEV1954" s="1"/>
      <c r="IEW1954" s="1"/>
      <c r="IEX1954" s="1"/>
      <c r="IEY1954" s="1"/>
      <c r="IEZ1954" s="1"/>
      <c r="IFA1954" s="1"/>
      <c r="IFB1954" s="1"/>
      <c r="IFC1954" s="1"/>
      <c r="IFD1954" s="1"/>
      <c r="IFE1954" s="1"/>
      <c r="IFF1954" s="1"/>
      <c r="IFG1954" s="1"/>
      <c r="IFH1954" s="1"/>
      <c r="IFI1954" s="1"/>
      <c r="IFJ1954" s="1"/>
      <c r="IFK1954" s="1"/>
      <c r="IFL1954" s="1"/>
      <c r="IFM1954" s="1"/>
      <c r="IFN1954" s="1"/>
      <c r="IFO1954" s="1"/>
      <c r="IFP1954" s="1"/>
      <c r="IFQ1954" s="1"/>
      <c r="IFR1954" s="1"/>
      <c r="IFS1954" s="1"/>
      <c r="IFT1954" s="1"/>
      <c r="IFU1954" s="1"/>
      <c r="IFV1954" s="1"/>
      <c r="IFW1954" s="1"/>
      <c r="IFX1954" s="1"/>
      <c r="IFY1954" s="1"/>
      <c r="IFZ1954" s="1"/>
      <c r="IGA1954" s="1"/>
      <c r="IGB1954" s="1"/>
      <c r="IGC1954" s="1"/>
      <c r="IGD1954" s="1"/>
      <c r="IGE1954" s="1"/>
      <c r="IGF1954" s="1"/>
      <c r="IGG1954" s="1"/>
      <c r="IGH1954" s="1"/>
      <c r="IGI1954" s="1"/>
      <c r="IGJ1954" s="1"/>
      <c r="IGK1954" s="1"/>
      <c r="IGL1954" s="1"/>
      <c r="IGM1954" s="1"/>
      <c r="IGN1954" s="1"/>
      <c r="IGO1954" s="1"/>
      <c r="IGP1954" s="1"/>
      <c r="IGQ1954" s="1"/>
      <c r="IGR1954" s="1"/>
      <c r="IGS1954" s="1"/>
      <c r="IGT1954" s="1"/>
      <c r="IGU1954" s="1"/>
      <c r="IGV1954" s="1"/>
      <c r="IGW1954" s="1"/>
      <c r="IGX1954" s="1"/>
      <c r="IGY1954" s="1"/>
      <c r="IGZ1954" s="1"/>
      <c r="IHA1954" s="1"/>
      <c r="IHB1954" s="1"/>
      <c r="IHC1954" s="1"/>
      <c r="IHD1954" s="1"/>
      <c r="IHE1954" s="1"/>
      <c r="IHF1954" s="1"/>
      <c r="IHG1954" s="1"/>
      <c r="IHH1954" s="1"/>
      <c r="IHI1954" s="1"/>
      <c r="IHJ1954" s="1"/>
      <c r="IHK1954" s="1"/>
      <c r="IHL1954" s="1"/>
      <c r="IHM1954" s="1"/>
      <c r="IHN1954" s="1"/>
      <c r="IHO1954" s="1"/>
      <c r="IHP1954" s="1"/>
      <c r="IHQ1954" s="1"/>
      <c r="IHR1954" s="1"/>
      <c r="IHS1954" s="1"/>
      <c r="IHT1954" s="1"/>
      <c r="IHU1954" s="1"/>
      <c r="IHV1954" s="1"/>
      <c r="IHW1954" s="1"/>
      <c r="IHX1954" s="1"/>
      <c r="IHY1954" s="1"/>
      <c r="IHZ1954" s="1"/>
      <c r="IIA1954" s="1"/>
      <c r="IIB1954" s="1"/>
      <c r="IIC1954" s="1"/>
      <c r="IID1954" s="1"/>
      <c r="IIE1954" s="1"/>
      <c r="IIF1954" s="1"/>
      <c r="IIG1954" s="1"/>
      <c r="IIH1954" s="1"/>
      <c r="III1954" s="1"/>
      <c r="IIJ1954" s="1"/>
      <c r="IIK1954" s="1"/>
      <c r="IIL1954" s="1"/>
      <c r="IIM1954" s="1"/>
      <c r="IIN1954" s="1"/>
      <c r="IIO1954" s="1"/>
      <c r="IIP1954" s="1"/>
      <c r="IIQ1954" s="1"/>
      <c r="IIR1954" s="1"/>
      <c r="IIS1954" s="1"/>
      <c r="IIT1954" s="1"/>
      <c r="IIU1954" s="1"/>
      <c r="IIV1954" s="1"/>
      <c r="IIW1954" s="1"/>
      <c r="IIX1954" s="1"/>
      <c r="IIY1954" s="1"/>
      <c r="IIZ1954" s="1"/>
      <c r="IJA1954" s="1"/>
      <c r="IJB1954" s="1"/>
      <c r="IJC1954" s="1"/>
      <c r="IJD1954" s="1"/>
      <c r="IJE1954" s="1"/>
      <c r="IJF1954" s="1"/>
      <c r="IJG1954" s="1"/>
      <c r="IJH1954" s="1"/>
      <c r="IJI1954" s="1"/>
      <c r="IJJ1954" s="1"/>
      <c r="IJK1954" s="1"/>
      <c r="IJL1954" s="1"/>
      <c r="IJM1954" s="1"/>
      <c r="IJN1954" s="1"/>
      <c r="IJO1954" s="1"/>
      <c r="IJP1954" s="1"/>
      <c r="IJQ1954" s="1"/>
      <c r="IJR1954" s="1"/>
      <c r="IJS1954" s="1"/>
      <c r="IJT1954" s="1"/>
      <c r="IJU1954" s="1"/>
      <c r="IJV1954" s="1"/>
      <c r="IJW1954" s="1"/>
      <c r="IJX1954" s="1"/>
      <c r="IJY1954" s="1"/>
      <c r="IJZ1954" s="1"/>
      <c r="IKA1954" s="1"/>
      <c r="IKB1954" s="1"/>
      <c r="IKC1954" s="1"/>
      <c r="IKD1954" s="1"/>
      <c r="IKE1954" s="1"/>
      <c r="IKF1954" s="1"/>
      <c r="IKG1954" s="1"/>
      <c r="IKH1954" s="1"/>
      <c r="IKI1954" s="1"/>
      <c r="IKJ1954" s="1"/>
      <c r="IKK1954" s="1"/>
      <c r="IKL1954" s="1"/>
      <c r="IKM1954" s="1"/>
      <c r="IKN1954" s="1"/>
      <c r="IKO1954" s="1"/>
      <c r="IKP1954" s="1"/>
      <c r="IKQ1954" s="1"/>
      <c r="IKR1954" s="1"/>
      <c r="IKS1954" s="1"/>
      <c r="IKT1954" s="1"/>
      <c r="IKU1954" s="1"/>
      <c r="IKV1954" s="1"/>
      <c r="IKW1954" s="1"/>
      <c r="IKX1954" s="1"/>
      <c r="IKY1954" s="1"/>
      <c r="IKZ1954" s="1"/>
      <c r="ILA1954" s="1"/>
      <c r="ILB1954" s="1"/>
      <c r="ILC1954" s="1"/>
      <c r="ILD1954" s="1"/>
      <c r="ILE1954" s="1"/>
      <c r="ILF1954" s="1"/>
      <c r="ILG1954" s="1"/>
      <c r="ILH1954" s="1"/>
      <c r="ILI1954" s="1"/>
      <c r="ILJ1954" s="1"/>
      <c r="ILK1954" s="1"/>
      <c r="ILL1954" s="1"/>
      <c r="ILM1954" s="1"/>
      <c r="ILN1954" s="1"/>
      <c r="ILO1954" s="1"/>
      <c r="ILP1954" s="1"/>
      <c r="ILQ1954" s="1"/>
      <c r="ILR1954" s="1"/>
      <c r="ILS1954" s="1"/>
      <c r="ILT1954" s="1"/>
      <c r="ILU1954" s="1"/>
      <c r="ILV1954" s="1"/>
      <c r="ILW1954" s="1"/>
      <c r="ILX1954" s="1"/>
      <c r="ILY1954" s="1"/>
      <c r="ILZ1954" s="1"/>
      <c r="IMA1954" s="1"/>
      <c r="IMB1954" s="1"/>
      <c r="IMC1954" s="1"/>
      <c r="IMD1954" s="1"/>
      <c r="IME1954" s="1"/>
      <c r="IMF1954" s="1"/>
      <c r="IMG1954" s="1"/>
      <c r="IMH1954" s="1"/>
      <c r="IMI1954" s="1"/>
      <c r="IMJ1954" s="1"/>
      <c r="IMK1954" s="1"/>
      <c r="IML1954" s="1"/>
      <c r="IMM1954" s="1"/>
      <c r="IMN1954" s="1"/>
      <c r="IMO1954" s="1"/>
      <c r="IMP1954" s="1"/>
      <c r="IMQ1954" s="1"/>
      <c r="IMR1954" s="1"/>
      <c r="IMS1954" s="1"/>
      <c r="IMT1954" s="1"/>
      <c r="IMU1954" s="1"/>
      <c r="IMV1954" s="1"/>
      <c r="IMW1954" s="1"/>
      <c r="IMX1954" s="1"/>
      <c r="IMY1954" s="1"/>
      <c r="IMZ1954" s="1"/>
      <c r="INA1954" s="1"/>
      <c r="INB1954" s="1"/>
      <c r="INC1954" s="1"/>
      <c r="IND1954" s="1"/>
      <c r="INE1954" s="1"/>
      <c r="INF1954" s="1"/>
      <c r="ING1954" s="1"/>
      <c r="INH1954" s="1"/>
      <c r="INI1954" s="1"/>
      <c r="INJ1954" s="1"/>
      <c r="INK1954" s="1"/>
      <c r="INL1954" s="1"/>
      <c r="INM1954" s="1"/>
      <c r="INN1954" s="1"/>
      <c r="INO1954" s="1"/>
      <c r="INP1954" s="1"/>
      <c r="INQ1954" s="1"/>
      <c r="INR1954" s="1"/>
      <c r="INS1954" s="1"/>
      <c r="INT1954" s="1"/>
      <c r="INU1954" s="1"/>
      <c r="INV1954" s="1"/>
      <c r="INW1954" s="1"/>
      <c r="INX1954" s="1"/>
      <c r="INY1954" s="1"/>
      <c r="INZ1954" s="1"/>
      <c r="IOA1954" s="1"/>
      <c r="IOB1954" s="1"/>
      <c r="IOC1954" s="1"/>
      <c r="IOD1954" s="1"/>
      <c r="IOE1954" s="1"/>
      <c r="IOF1954" s="1"/>
      <c r="IOG1954" s="1"/>
      <c r="IOH1954" s="1"/>
      <c r="IOI1954" s="1"/>
      <c r="IOJ1954" s="1"/>
      <c r="IOK1954" s="1"/>
      <c r="IOL1954" s="1"/>
      <c r="IOM1954" s="1"/>
      <c r="ION1954" s="1"/>
      <c r="IOO1954" s="1"/>
      <c r="IOP1954" s="1"/>
      <c r="IOQ1954" s="1"/>
      <c r="IOR1954" s="1"/>
      <c r="IOS1954" s="1"/>
      <c r="IOT1954" s="1"/>
      <c r="IOU1954" s="1"/>
      <c r="IOV1954" s="1"/>
      <c r="IOW1954" s="1"/>
      <c r="IOX1954" s="1"/>
      <c r="IOY1954" s="1"/>
      <c r="IOZ1954" s="1"/>
      <c r="IPA1954" s="1"/>
      <c r="IPB1954" s="1"/>
      <c r="IPC1954" s="1"/>
      <c r="IPD1954" s="1"/>
      <c r="IPE1954" s="1"/>
      <c r="IPF1954" s="1"/>
      <c r="IPG1954" s="1"/>
      <c r="IPH1954" s="1"/>
      <c r="IPI1954" s="1"/>
      <c r="IPJ1954" s="1"/>
      <c r="IPK1954" s="1"/>
      <c r="IPL1954" s="1"/>
      <c r="IPM1954" s="1"/>
      <c r="IPN1954" s="1"/>
      <c r="IPO1954" s="1"/>
      <c r="IPP1954" s="1"/>
      <c r="IPQ1954" s="1"/>
      <c r="IPR1954" s="1"/>
      <c r="IPS1954" s="1"/>
      <c r="IPT1954" s="1"/>
      <c r="IPU1954" s="1"/>
      <c r="IPV1954" s="1"/>
      <c r="IPW1954" s="1"/>
      <c r="IPX1954" s="1"/>
      <c r="IPY1954" s="1"/>
      <c r="IPZ1954" s="1"/>
      <c r="IQA1954" s="1"/>
      <c r="IQB1954" s="1"/>
      <c r="IQC1954" s="1"/>
      <c r="IQD1954" s="1"/>
      <c r="IQE1954" s="1"/>
      <c r="IQF1954" s="1"/>
      <c r="IQG1954" s="1"/>
      <c r="IQH1954" s="1"/>
      <c r="IQI1954" s="1"/>
      <c r="IQJ1954" s="1"/>
      <c r="IQK1954" s="1"/>
      <c r="IQL1954" s="1"/>
      <c r="IQM1954" s="1"/>
      <c r="IQN1954" s="1"/>
      <c r="IQO1954" s="1"/>
      <c r="IQP1954" s="1"/>
      <c r="IQQ1954" s="1"/>
      <c r="IQR1954" s="1"/>
      <c r="IQS1954" s="1"/>
      <c r="IQT1954" s="1"/>
      <c r="IQU1954" s="1"/>
      <c r="IQV1954" s="1"/>
      <c r="IQW1954" s="1"/>
      <c r="IQX1954" s="1"/>
      <c r="IQY1954" s="1"/>
      <c r="IQZ1954" s="1"/>
      <c r="IRA1954" s="1"/>
      <c r="IRB1954" s="1"/>
      <c r="IRC1954" s="1"/>
      <c r="IRD1954" s="1"/>
      <c r="IRE1954" s="1"/>
      <c r="IRF1954" s="1"/>
      <c r="IRG1954" s="1"/>
      <c r="IRH1954" s="1"/>
      <c r="IRI1954" s="1"/>
      <c r="IRJ1954" s="1"/>
      <c r="IRK1954" s="1"/>
      <c r="IRL1954" s="1"/>
      <c r="IRM1954" s="1"/>
      <c r="IRN1954" s="1"/>
      <c r="IRO1954" s="1"/>
      <c r="IRP1954" s="1"/>
      <c r="IRQ1954" s="1"/>
      <c r="IRR1954" s="1"/>
      <c r="IRS1954" s="1"/>
      <c r="IRT1954" s="1"/>
      <c r="IRU1954" s="1"/>
      <c r="IRV1954" s="1"/>
      <c r="IRW1954" s="1"/>
      <c r="IRX1954" s="1"/>
      <c r="IRY1954" s="1"/>
      <c r="IRZ1954" s="1"/>
      <c r="ISA1954" s="1"/>
      <c r="ISB1954" s="1"/>
      <c r="ISC1954" s="1"/>
      <c r="ISD1954" s="1"/>
      <c r="ISE1954" s="1"/>
      <c r="ISF1954" s="1"/>
      <c r="ISG1954" s="1"/>
      <c r="ISH1954" s="1"/>
      <c r="ISI1954" s="1"/>
      <c r="ISJ1954" s="1"/>
      <c r="ISK1954" s="1"/>
      <c r="ISL1954" s="1"/>
      <c r="ISM1954" s="1"/>
      <c r="ISN1954" s="1"/>
      <c r="ISO1954" s="1"/>
      <c r="ISP1954" s="1"/>
      <c r="ISQ1954" s="1"/>
      <c r="ISR1954" s="1"/>
      <c r="ISS1954" s="1"/>
      <c r="IST1954" s="1"/>
      <c r="ISU1954" s="1"/>
      <c r="ISV1954" s="1"/>
      <c r="ISW1954" s="1"/>
      <c r="ISX1954" s="1"/>
      <c r="ISY1954" s="1"/>
      <c r="ISZ1954" s="1"/>
      <c r="ITA1954" s="1"/>
      <c r="ITB1954" s="1"/>
      <c r="ITC1954" s="1"/>
      <c r="ITD1954" s="1"/>
      <c r="ITE1954" s="1"/>
      <c r="ITF1954" s="1"/>
      <c r="ITG1954" s="1"/>
      <c r="ITH1954" s="1"/>
      <c r="ITI1954" s="1"/>
      <c r="ITJ1954" s="1"/>
      <c r="ITK1954" s="1"/>
      <c r="ITL1954" s="1"/>
      <c r="ITM1954" s="1"/>
      <c r="ITN1954" s="1"/>
      <c r="ITO1954" s="1"/>
      <c r="ITP1954" s="1"/>
      <c r="ITQ1954" s="1"/>
      <c r="ITR1954" s="1"/>
      <c r="ITS1954" s="1"/>
      <c r="ITT1954" s="1"/>
      <c r="ITU1954" s="1"/>
      <c r="ITV1954" s="1"/>
      <c r="ITW1954" s="1"/>
      <c r="ITX1954" s="1"/>
      <c r="ITY1954" s="1"/>
      <c r="ITZ1954" s="1"/>
      <c r="IUA1954" s="1"/>
      <c r="IUB1954" s="1"/>
      <c r="IUC1954" s="1"/>
      <c r="IUD1954" s="1"/>
      <c r="IUE1954" s="1"/>
      <c r="IUF1954" s="1"/>
      <c r="IUG1954" s="1"/>
      <c r="IUH1954" s="1"/>
      <c r="IUI1954" s="1"/>
      <c r="IUJ1954" s="1"/>
      <c r="IUK1954" s="1"/>
      <c r="IUL1954" s="1"/>
      <c r="IUM1954" s="1"/>
      <c r="IUN1954" s="1"/>
      <c r="IUO1954" s="1"/>
      <c r="IUP1954" s="1"/>
      <c r="IUQ1954" s="1"/>
      <c r="IUR1954" s="1"/>
      <c r="IUS1954" s="1"/>
      <c r="IUT1954" s="1"/>
      <c r="IUU1954" s="1"/>
      <c r="IUV1954" s="1"/>
      <c r="IUW1954" s="1"/>
      <c r="IUX1954" s="1"/>
      <c r="IUY1954" s="1"/>
      <c r="IUZ1954" s="1"/>
      <c r="IVA1954" s="1"/>
      <c r="IVB1954" s="1"/>
      <c r="IVC1954" s="1"/>
      <c r="IVD1954" s="1"/>
      <c r="IVE1954" s="1"/>
      <c r="IVF1954" s="1"/>
      <c r="IVG1954" s="1"/>
      <c r="IVH1954" s="1"/>
      <c r="IVI1954" s="1"/>
      <c r="IVJ1954" s="1"/>
      <c r="IVK1954" s="1"/>
      <c r="IVL1954" s="1"/>
      <c r="IVM1954" s="1"/>
      <c r="IVN1954" s="1"/>
      <c r="IVO1954" s="1"/>
      <c r="IVP1954" s="1"/>
      <c r="IVQ1954" s="1"/>
      <c r="IVR1954" s="1"/>
      <c r="IVS1954" s="1"/>
      <c r="IVT1954" s="1"/>
      <c r="IVU1954" s="1"/>
      <c r="IVV1954" s="1"/>
      <c r="IVW1954" s="1"/>
      <c r="IVX1954" s="1"/>
      <c r="IVY1954" s="1"/>
      <c r="IVZ1954" s="1"/>
      <c r="IWA1954" s="1"/>
      <c r="IWB1954" s="1"/>
      <c r="IWC1954" s="1"/>
      <c r="IWD1954" s="1"/>
      <c r="IWE1954" s="1"/>
      <c r="IWF1954" s="1"/>
      <c r="IWG1954" s="1"/>
      <c r="IWH1954" s="1"/>
      <c r="IWI1954" s="1"/>
      <c r="IWJ1954" s="1"/>
      <c r="IWK1954" s="1"/>
      <c r="IWL1954" s="1"/>
      <c r="IWM1954" s="1"/>
      <c r="IWN1954" s="1"/>
      <c r="IWO1954" s="1"/>
      <c r="IWP1954" s="1"/>
      <c r="IWQ1954" s="1"/>
      <c r="IWR1954" s="1"/>
      <c r="IWS1954" s="1"/>
      <c r="IWT1954" s="1"/>
      <c r="IWU1954" s="1"/>
      <c r="IWV1954" s="1"/>
      <c r="IWW1954" s="1"/>
      <c r="IWX1954" s="1"/>
      <c r="IWY1954" s="1"/>
      <c r="IWZ1954" s="1"/>
      <c r="IXA1954" s="1"/>
      <c r="IXB1954" s="1"/>
      <c r="IXC1954" s="1"/>
      <c r="IXD1954" s="1"/>
      <c r="IXE1954" s="1"/>
      <c r="IXF1954" s="1"/>
      <c r="IXG1954" s="1"/>
      <c r="IXH1954" s="1"/>
      <c r="IXI1954" s="1"/>
      <c r="IXJ1954" s="1"/>
      <c r="IXK1954" s="1"/>
      <c r="IXL1954" s="1"/>
      <c r="IXM1954" s="1"/>
      <c r="IXN1954" s="1"/>
      <c r="IXO1954" s="1"/>
      <c r="IXP1954" s="1"/>
      <c r="IXQ1954" s="1"/>
      <c r="IXR1954" s="1"/>
      <c r="IXS1954" s="1"/>
      <c r="IXT1954" s="1"/>
      <c r="IXU1954" s="1"/>
      <c r="IXV1954" s="1"/>
      <c r="IXW1954" s="1"/>
      <c r="IXX1954" s="1"/>
      <c r="IXY1954" s="1"/>
      <c r="IXZ1954" s="1"/>
      <c r="IYA1954" s="1"/>
      <c r="IYB1954" s="1"/>
      <c r="IYC1954" s="1"/>
      <c r="IYD1954" s="1"/>
      <c r="IYE1954" s="1"/>
      <c r="IYF1954" s="1"/>
      <c r="IYG1954" s="1"/>
      <c r="IYH1954" s="1"/>
      <c r="IYI1954" s="1"/>
      <c r="IYJ1954" s="1"/>
      <c r="IYK1954" s="1"/>
      <c r="IYL1954" s="1"/>
      <c r="IYM1954" s="1"/>
      <c r="IYN1954" s="1"/>
      <c r="IYO1954" s="1"/>
      <c r="IYP1954" s="1"/>
      <c r="IYQ1954" s="1"/>
      <c r="IYR1954" s="1"/>
      <c r="IYS1954" s="1"/>
      <c r="IYT1954" s="1"/>
      <c r="IYU1954" s="1"/>
      <c r="IYV1954" s="1"/>
      <c r="IYW1954" s="1"/>
      <c r="IYX1954" s="1"/>
      <c r="IYY1954" s="1"/>
      <c r="IYZ1954" s="1"/>
      <c r="IZA1954" s="1"/>
      <c r="IZB1954" s="1"/>
      <c r="IZC1954" s="1"/>
      <c r="IZD1954" s="1"/>
      <c r="IZE1954" s="1"/>
      <c r="IZF1954" s="1"/>
      <c r="IZG1954" s="1"/>
      <c r="IZH1954" s="1"/>
      <c r="IZI1954" s="1"/>
      <c r="IZJ1954" s="1"/>
      <c r="IZK1954" s="1"/>
      <c r="IZL1954" s="1"/>
      <c r="IZM1954" s="1"/>
      <c r="IZN1954" s="1"/>
      <c r="IZO1954" s="1"/>
      <c r="IZP1954" s="1"/>
      <c r="IZQ1954" s="1"/>
      <c r="IZR1954" s="1"/>
      <c r="IZS1954" s="1"/>
      <c r="IZT1954" s="1"/>
      <c r="IZU1954" s="1"/>
      <c r="IZV1954" s="1"/>
      <c r="IZW1954" s="1"/>
      <c r="IZX1954" s="1"/>
      <c r="IZY1954" s="1"/>
      <c r="IZZ1954" s="1"/>
      <c r="JAA1954" s="1"/>
      <c r="JAB1954" s="1"/>
      <c r="JAC1954" s="1"/>
      <c r="JAD1954" s="1"/>
      <c r="JAE1954" s="1"/>
      <c r="JAF1954" s="1"/>
      <c r="JAG1954" s="1"/>
      <c r="JAH1954" s="1"/>
      <c r="JAI1954" s="1"/>
      <c r="JAJ1954" s="1"/>
      <c r="JAK1954" s="1"/>
      <c r="JAL1954" s="1"/>
      <c r="JAM1954" s="1"/>
      <c r="JAN1954" s="1"/>
      <c r="JAO1954" s="1"/>
      <c r="JAP1954" s="1"/>
      <c r="JAQ1954" s="1"/>
      <c r="JAR1954" s="1"/>
      <c r="JAS1954" s="1"/>
      <c r="JAT1954" s="1"/>
      <c r="JAU1954" s="1"/>
      <c r="JAV1954" s="1"/>
      <c r="JAW1954" s="1"/>
      <c r="JAX1954" s="1"/>
      <c r="JAY1954" s="1"/>
      <c r="JAZ1954" s="1"/>
      <c r="JBA1954" s="1"/>
      <c r="JBB1954" s="1"/>
      <c r="JBC1954" s="1"/>
      <c r="JBD1954" s="1"/>
      <c r="JBE1954" s="1"/>
      <c r="JBF1954" s="1"/>
      <c r="JBG1954" s="1"/>
      <c r="JBH1954" s="1"/>
      <c r="JBI1954" s="1"/>
      <c r="JBJ1954" s="1"/>
      <c r="JBK1954" s="1"/>
      <c r="JBL1954" s="1"/>
      <c r="JBM1954" s="1"/>
      <c r="JBN1954" s="1"/>
      <c r="JBO1954" s="1"/>
      <c r="JBP1954" s="1"/>
      <c r="JBQ1954" s="1"/>
      <c r="JBR1954" s="1"/>
      <c r="JBS1954" s="1"/>
      <c r="JBT1954" s="1"/>
      <c r="JBU1954" s="1"/>
      <c r="JBV1954" s="1"/>
      <c r="JBW1954" s="1"/>
      <c r="JBX1954" s="1"/>
      <c r="JBY1954" s="1"/>
      <c r="JBZ1954" s="1"/>
      <c r="JCA1954" s="1"/>
      <c r="JCB1954" s="1"/>
      <c r="JCC1954" s="1"/>
      <c r="JCD1954" s="1"/>
      <c r="JCE1954" s="1"/>
      <c r="JCF1954" s="1"/>
      <c r="JCG1954" s="1"/>
      <c r="JCH1954" s="1"/>
      <c r="JCI1954" s="1"/>
      <c r="JCJ1954" s="1"/>
      <c r="JCK1954" s="1"/>
      <c r="JCL1954" s="1"/>
      <c r="JCM1954" s="1"/>
      <c r="JCN1954" s="1"/>
      <c r="JCO1954" s="1"/>
      <c r="JCP1954" s="1"/>
      <c r="JCQ1954" s="1"/>
      <c r="JCR1954" s="1"/>
      <c r="JCS1954" s="1"/>
      <c r="JCT1954" s="1"/>
      <c r="JCU1954" s="1"/>
      <c r="JCV1954" s="1"/>
      <c r="JCW1954" s="1"/>
      <c r="JCX1954" s="1"/>
      <c r="JCY1954" s="1"/>
      <c r="JCZ1954" s="1"/>
      <c r="JDA1954" s="1"/>
      <c r="JDB1954" s="1"/>
      <c r="JDC1954" s="1"/>
      <c r="JDD1954" s="1"/>
      <c r="JDE1954" s="1"/>
      <c r="JDF1954" s="1"/>
      <c r="JDG1954" s="1"/>
      <c r="JDH1954" s="1"/>
      <c r="JDI1954" s="1"/>
      <c r="JDJ1954" s="1"/>
      <c r="JDK1954" s="1"/>
      <c r="JDL1954" s="1"/>
      <c r="JDM1954" s="1"/>
      <c r="JDN1954" s="1"/>
      <c r="JDO1954" s="1"/>
      <c r="JDP1954" s="1"/>
      <c r="JDQ1954" s="1"/>
      <c r="JDR1954" s="1"/>
      <c r="JDS1954" s="1"/>
      <c r="JDT1954" s="1"/>
      <c r="JDU1954" s="1"/>
      <c r="JDV1954" s="1"/>
      <c r="JDW1954" s="1"/>
      <c r="JDX1954" s="1"/>
      <c r="JDY1954" s="1"/>
      <c r="JDZ1954" s="1"/>
      <c r="JEA1954" s="1"/>
      <c r="JEB1954" s="1"/>
      <c r="JEC1954" s="1"/>
      <c r="JED1954" s="1"/>
      <c r="JEE1954" s="1"/>
      <c r="JEF1954" s="1"/>
      <c r="JEG1954" s="1"/>
      <c r="JEH1954" s="1"/>
      <c r="JEI1954" s="1"/>
      <c r="JEJ1954" s="1"/>
      <c r="JEK1954" s="1"/>
      <c r="JEL1954" s="1"/>
      <c r="JEM1954" s="1"/>
      <c r="JEN1954" s="1"/>
      <c r="JEO1954" s="1"/>
      <c r="JEP1954" s="1"/>
      <c r="JEQ1954" s="1"/>
      <c r="JER1954" s="1"/>
      <c r="JES1954" s="1"/>
      <c r="JET1954" s="1"/>
      <c r="JEU1954" s="1"/>
      <c r="JEV1954" s="1"/>
      <c r="JEW1954" s="1"/>
      <c r="JEX1954" s="1"/>
      <c r="JEY1954" s="1"/>
      <c r="JEZ1954" s="1"/>
      <c r="JFA1954" s="1"/>
      <c r="JFB1954" s="1"/>
      <c r="JFC1954" s="1"/>
      <c r="JFD1954" s="1"/>
      <c r="JFE1954" s="1"/>
      <c r="JFF1954" s="1"/>
      <c r="JFG1954" s="1"/>
      <c r="JFH1954" s="1"/>
      <c r="JFI1954" s="1"/>
      <c r="JFJ1954" s="1"/>
      <c r="JFK1954" s="1"/>
      <c r="JFL1954" s="1"/>
      <c r="JFM1954" s="1"/>
      <c r="JFN1954" s="1"/>
      <c r="JFO1954" s="1"/>
      <c r="JFP1954" s="1"/>
      <c r="JFQ1954" s="1"/>
      <c r="JFR1954" s="1"/>
      <c r="JFS1954" s="1"/>
      <c r="JFT1954" s="1"/>
      <c r="JFU1954" s="1"/>
      <c r="JFV1954" s="1"/>
      <c r="JFW1954" s="1"/>
      <c r="JFX1954" s="1"/>
      <c r="JFY1954" s="1"/>
      <c r="JFZ1954" s="1"/>
      <c r="JGA1954" s="1"/>
      <c r="JGB1954" s="1"/>
      <c r="JGC1954" s="1"/>
      <c r="JGD1954" s="1"/>
      <c r="JGE1954" s="1"/>
      <c r="JGF1954" s="1"/>
      <c r="JGG1954" s="1"/>
      <c r="JGH1954" s="1"/>
      <c r="JGI1954" s="1"/>
      <c r="JGJ1954" s="1"/>
      <c r="JGK1954" s="1"/>
      <c r="JGL1954" s="1"/>
      <c r="JGM1954" s="1"/>
      <c r="JGN1954" s="1"/>
      <c r="JGO1954" s="1"/>
      <c r="JGP1954" s="1"/>
      <c r="JGQ1954" s="1"/>
      <c r="JGR1954" s="1"/>
      <c r="JGS1954" s="1"/>
      <c r="JGT1954" s="1"/>
      <c r="JGU1954" s="1"/>
      <c r="JGV1954" s="1"/>
      <c r="JGW1954" s="1"/>
      <c r="JGX1954" s="1"/>
      <c r="JGY1954" s="1"/>
      <c r="JGZ1954" s="1"/>
      <c r="JHA1954" s="1"/>
      <c r="JHB1954" s="1"/>
      <c r="JHC1954" s="1"/>
      <c r="JHD1954" s="1"/>
      <c r="JHE1954" s="1"/>
      <c r="JHF1954" s="1"/>
      <c r="JHG1954" s="1"/>
      <c r="JHH1954" s="1"/>
      <c r="JHI1954" s="1"/>
      <c r="JHJ1954" s="1"/>
      <c r="JHK1954" s="1"/>
      <c r="JHL1954" s="1"/>
      <c r="JHM1954" s="1"/>
      <c r="JHN1954" s="1"/>
      <c r="JHO1954" s="1"/>
      <c r="JHP1954" s="1"/>
      <c r="JHQ1954" s="1"/>
      <c r="JHR1954" s="1"/>
      <c r="JHS1954" s="1"/>
      <c r="JHT1954" s="1"/>
      <c r="JHU1954" s="1"/>
      <c r="JHV1954" s="1"/>
      <c r="JHW1954" s="1"/>
      <c r="JHX1954" s="1"/>
      <c r="JHY1954" s="1"/>
      <c r="JHZ1954" s="1"/>
      <c r="JIA1954" s="1"/>
      <c r="JIB1954" s="1"/>
      <c r="JIC1954" s="1"/>
      <c r="JID1954" s="1"/>
      <c r="JIE1954" s="1"/>
      <c r="JIF1954" s="1"/>
      <c r="JIG1954" s="1"/>
      <c r="JIH1954" s="1"/>
      <c r="JII1954" s="1"/>
      <c r="JIJ1954" s="1"/>
      <c r="JIK1954" s="1"/>
      <c r="JIL1954" s="1"/>
      <c r="JIM1954" s="1"/>
      <c r="JIN1954" s="1"/>
      <c r="JIO1954" s="1"/>
      <c r="JIP1954" s="1"/>
      <c r="JIQ1954" s="1"/>
      <c r="JIR1954" s="1"/>
      <c r="JIS1954" s="1"/>
      <c r="JIT1954" s="1"/>
      <c r="JIU1954" s="1"/>
      <c r="JIV1954" s="1"/>
      <c r="JIW1954" s="1"/>
      <c r="JIX1954" s="1"/>
      <c r="JIY1954" s="1"/>
      <c r="JIZ1954" s="1"/>
      <c r="JJA1954" s="1"/>
      <c r="JJB1954" s="1"/>
      <c r="JJC1954" s="1"/>
      <c r="JJD1954" s="1"/>
      <c r="JJE1954" s="1"/>
      <c r="JJF1954" s="1"/>
      <c r="JJG1954" s="1"/>
      <c r="JJH1954" s="1"/>
      <c r="JJI1954" s="1"/>
      <c r="JJJ1954" s="1"/>
      <c r="JJK1954" s="1"/>
      <c r="JJL1954" s="1"/>
      <c r="JJM1954" s="1"/>
      <c r="JJN1954" s="1"/>
      <c r="JJO1954" s="1"/>
      <c r="JJP1954" s="1"/>
      <c r="JJQ1954" s="1"/>
      <c r="JJR1954" s="1"/>
      <c r="JJS1954" s="1"/>
      <c r="JJT1954" s="1"/>
      <c r="JJU1954" s="1"/>
      <c r="JJV1954" s="1"/>
      <c r="JJW1954" s="1"/>
      <c r="JJX1954" s="1"/>
      <c r="JJY1954" s="1"/>
      <c r="JJZ1954" s="1"/>
      <c r="JKA1954" s="1"/>
      <c r="JKB1954" s="1"/>
      <c r="JKC1954" s="1"/>
      <c r="JKD1954" s="1"/>
      <c r="JKE1954" s="1"/>
      <c r="JKF1954" s="1"/>
      <c r="JKG1954" s="1"/>
      <c r="JKH1954" s="1"/>
      <c r="JKI1954" s="1"/>
      <c r="JKJ1954" s="1"/>
      <c r="JKK1954" s="1"/>
      <c r="JKL1954" s="1"/>
      <c r="JKM1954" s="1"/>
      <c r="JKN1954" s="1"/>
      <c r="JKO1954" s="1"/>
      <c r="JKP1954" s="1"/>
      <c r="JKQ1954" s="1"/>
      <c r="JKR1954" s="1"/>
      <c r="JKS1954" s="1"/>
      <c r="JKT1954" s="1"/>
      <c r="JKU1954" s="1"/>
      <c r="JKV1954" s="1"/>
      <c r="JKW1954" s="1"/>
      <c r="JKX1954" s="1"/>
      <c r="JKY1954" s="1"/>
      <c r="JKZ1954" s="1"/>
      <c r="JLA1954" s="1"/>
      <c r="JLB1954" s="1"/>
      <c r="JLC1954" s="1"/>
      <c r="JLD1954" s="1"/>
      <c r="JLE1954" s="1"/>
      <c r="JLF1954" s="1"/>
      <c r="JLG1954" s="1"/>
      <c r="JLH1954" s="1"/>
      <c r="JLI1954" s="1"/>
      <c r="JLJ1954" s="1"/>
      <c r="JLK1954" s="1"/>
      <c r="JLL1954" s="1"/>
      <c r="JLM1954" s="1"/>
      <c r="JLN1954" s="1"/>
      <c r="JLO1954" s="1"/>
      <c r="JLP1954" s="1"/>
      <c r="JLQ1954" s="1"/>
      <c r="JLR1954" s="1"/>
      <c r="JLS1954" s="1"/>
      <c r="JLT1954" s="1"/>
      <c r="JLU1954" s="1"/>
      <c r="JLV1954" s="1"/>
      <c r="JLW1954" s="1"/>
      <c r="JLX1954" s="1"/>
      <c r="JLY1954" s="1"/>
      <c r="JLZ1954" s="1"/>
      <c r="JMA1954" s="1"/>
      <c r="JMB1954" s="1"/>
      <c r="JMC1954" s="1"/>
      <c r="JMD1954" s="1"/>
      <c r="JME1954" s="1"/>
      <c r="JMF1954" s="1"/>
      <c r="JMG1954" s="1"/>
      <c r="JMH1954" s="1"/>
      <c r="JMI1954" s="1"/>
      <c r="JMJ1954" s="1"/>
      <c r="JMK1954" s="1"/>
      <c r="JML1954" s="1"/>
      <c r="JMM1954" s="1"/>
      <c r="JMN1954" s="1"/>
      <c r="JMO1954" s="1"/>
      <c r="JMP1954" s="1"/>
      <c r="JMQ1954" s="1"/>
      <c r="JMR1954" s="1"/>
      <c r="JMS1954" s="1"/>
      <c r="JMT1954" s="1"/>
      <c r="JMU1954" s="1"/>
      <c r="JMV1954" s="1"/>
      <c r="JMW1954" s="1"/>
      <c r="JMX1954" s="1"/>
      <c r="JMY1954" s="1"/>
      <c r="JMZ1954" s="1"/>
      <c r="JNA1954" s="1"/>
      <c r="JNB1954" s="1"/>
      <c r="JNC1954" s="1"/>
      <c r="JND1954" s="1"/>
      <c r="JNE1954" s="1"/>
      <c r="JNF1954" s="1"/>
      <c r="JNG1954" s="1"/>
      <c r="JNH1954" s="1"/>
      <c r="JNI1954" s="1"/>
      <c r="JNJ1954" s="1"/>
      <c r="JNK1954" s="1"/>
      <c r="JNL1954" s="1"/>
      <c r="JNM1954" s="1"/>
      <c r="JNN1954" s="1"/>
      <c r="JNO1954" s="1"/>
      <c r="JNP1954" s="1"/>
      <c r="JNQ1954" s="1"/>
      <c r="JNR1954" s="1"/>
      <c r="JNS1954" s="1"/>
      <c r="JNT1954" s="1"/>
      <c r="JNU1954" s="1"/>
      <c r="JNV1954" s="1"/>
      <c r="JNW1954" s="1"/>
      <c r="JNX1954" s="1"/>
      <c r="JNY1954" s="1"/>
      <c r="JNZ1954" s="1"/>
      <c r="JOA1954" s="1"/>
      <c r="JOB1954" s="1"/>
      <c r="JOC1954" s="1"/>
      <c r="JOD1954" s="1"/>
      <c r="JOE1954" s="1"/>
      <c r="JOF1954" s="1"/>
      <c r="JOG1954" s="1"/>
      <c r="JOH1954" s="1"/>
      <c r="JOI1954" s="1"/>
      <c r="JOJ1954" s="1"/>
      <c r="JOK1954" s="1"/>
      <c r="JOL1954" s="1"/>
      <c r="JOM1954" s="1"/>
      <c r="JON1954" s="1"/>
      <c r="JOO1954" s="1"/>
      <c r="JOP1954" s="1"/>
      <c r="JOQ1954" s="1"/>
      <c r="JOR1954" s="1"/>
      <c r="JOS1954" s="1"/>
      <c r="JOT1954" s="1"/>
      <c r="JOU1954" s="1"/>
      <c r="JOV1954" s="1"/>
      <c r="JOW1954" s="1"/>
      <c r="JOX1954" s="1"/>
      <c r="JOY1954" s="1"/>
      <c r="JOZ1954" s="1"/>
      <c r="JPA1954" s="1"/>
      <c r="JPB1954" s="1"/>
      <c r="JPC1954" s="1"/>
      <c r="JPD1954" s="1"/>
      <c r="JPE1954" s="1"/>
      <c r="JPF1954" s="1"/>
      <c r="JPG1954" s="1"/>
      <c r="JPH1954" s="1"/>
      <c r="JPI1954" s="1"/>
      <c r="JPJ1954" s="1"/>
      <c r="JPK1954" s="1"/>
      <c r="JPL1954" s="1"/>
      <c r="JPM1954" s="1"/>
      <c r="JPN1954" s="1"/>
      <c r="JPO1954" s="1"/>
      <c r="JPP1954" s="1"/>
      <c r="JPQ1954" s="1"/>
      <c r="JPR1954" s="1"/>
      <c r="JPS1954" s="1"/>
      <c r="JPT1954" s="1"/>
      <c r="JPU1954" s="1"/>
      <c r="JPV1954" s="1"/>
      <c r="JPW1954" s="1"/>
      <c r="JPX1954" s="1"/>
      <c r="JPY1954" s="1"/>
      <c r="JPZ1954" s="1"/>
      <c r="JQA1954" s="1"/>
      <c r="JQB1954" s="1"/>
      <c r="JQC1954" s="1"/>
      <c r="JQD1954" s="1"/>
      <c r="JQE1954" s="1"/>
      <c r="JQF1954" s="1"/>
      <c r="JQG1954" s="1"/>
      <c r="JQH1954" s="1"/>
      <c r="JQI1954" s="1"/>
      <c r="JQJ1954" s="1"/>
      <c r="JQK1954" s="1"/>
      <c r="JQL1954" s="1"/>
      <c r="JQM1954" s="1"/>
      <c r="JQN1954" s="1"/>
      <c r="JQO1954" s="1"/>
      <c r="JQP1954" s="1"/>
      <c r="JQQ1954" s="1"/>
      <c r="JQR1954" s="1"/>
      <c r="JQS1954" s="1"/>
      <c r="JQT1954" s="1"/>
      <c r="JQU1954" s="1"/>
      <c r="JQV1954" s="1"/>
      <c r="JQW1954" s="1"/>
      <c r="JQX1954" s="1"/>
      <c r="JQY1954" s="1"/>
      <c r="JQZ1954" s="1"/>
      <c r="JRA1954" s="1"/>
      <c r="JRB1954" s="1"/>
      <c r="JRC1954" s="1"/>
      <c r="JRD1954" s="1"/>
      <c r="JRE1954" s="1"/>
      <c r="JRF1954" s="1"/>
      <c r="JRG1954" s="1"/>
      <c r="JRH1954" s="1"/>
      <c r="JRI1954" s="1"/>
      <c r="JRJ1954" s="1"/>
      <c r="JRK1954" s="1"/>
      <c r="JRL1954" s="1"/>
      <c r="JRM1954" s="1"/>
      <c r="JRN1954" s="1"/>
      <c r="JRO1954" s="1"/>
      <c r="JRP1954" s="1"/>
      <c r="JRQ1954" s="1"/>
      <c r="JRR1954" s="1"/>
      <c r="JRS1954" s="1"/>
      <c r="JRT1954" s="1"/>
      <c r="JRU1954" s="1"/>
      <c r="JRV1954" s="1"/>
      <c r="JRW1954" s="1"/>
      <c r="JRX1954" s="1"/>
      <c r="JRY1954" s="1"/>
      <c r="JRZ1954" s="1"/>
      <c r="JSA1954" s="1"/>
      <c r="JSB1954" s="1"/>
      <c r="JSC1954" s="1"/>
      <c r="JSD1954" s="1"/>
      <c r="JSE1954" s="1"/>
      <c r="JSF1954" s="1"/>
      <c r="JSG1954" s="1"/>
      <c r="JSH1954" s="1"/>
      <c r="JSI1954" s="1"/>
      <c r="JSJ1954" s="1"/>
      <c r="JSK1954" s="1"/>
      <c r="JSL1954" s="1"/>
      <c r="JSM1954" s="1"/>
      <c r="JSN1954" s="1"/>
      <c r="JSO1954" s="1"/>
      <c r="JSP1954" s="1"/>
      <c r="JSQ1954" s="1"/>
      <c r="JSR1954" s="1"/>
      <c r="JSS1954" s="1"/>
      <c r="JST1954" s="1"/>
      <c r="JSU1954" s="1"/>
      <c r="JSV1954" s="1"/>
      <c r="JSW1954" s="1"/>
      <c r="JSX1954" s="1"/>
      <c r="JSY1954" s="1"/>
      <c r="JSZ1954" s="1"/>
      <c r="JTA1954" s="1"/>
      <c r="JTB1954" s="1"/>
      <c r="JTC1954" s="1"/>
      <c r="JTD1954" s="1"/>
      <c r="JTE1954" s="1"/>
      <c r="JTF1954" s="1"/>
      <c r="JTG1954" s="1"/>
      <c r="JTH1954" s="1"/>
      <c r="JTI1954" s="1"/>
      <c r="JTJ1954" s="1"/>
      <c r="JTK1954" s="1"/>
      <c r="JTL1954" s="1"/>
      <c r="JTM1954" s="1"/>
      <c r="JTN1954" s="1"/>
      <c r="JTO1954" s="1"/>
      <c r="JTP1954" s="1"/>
      <c r="JTQ1954" s="1"/>
      <c r="JTR1954" s="1"/>
      <c r="JTS1954" s="1"/>
      <c r="JTT1954" s="1"/>
      <c r="JTU1954" s="1"/>
      <c r="JTV1954" s="1"/>
      <c r="JTW1954" s="1"/>
      <c r="JTX1954" s="1"/>
      <c r="JTY1954" s="1"/>
      <c r="JTZ1954" s="1"/>
      <c r="JUA1954" s="1"/>
      <c r="JUB1954" s="1"/>
      <c r="JUC1954" s="1"/>
      <c r="JUD1954" s="1"/>
      <c r="JUE1954" s="1"/>
      <c r="JUF1954" s="1"/>
      <c r="JUG1954" s="1"/>
      <c r="JUH1954" s="1"/>
      <c r="JUI1954" s="1"/>
      <c r="JUJ1954" s="1"/>
      <c r="JUK1954" s="1"/>
      <c r="JUL1954" s="1"/>
      <c r="JUM1954" s="1"/>
      <c r="JUN1954" s="1"/>
      <c r="JUO1954" s="1"/>
      <c r="JUP1954" s="1"/>
      <c r="JUQ1954" s="1"/>
      <c r="JUR1954" s="1"/>
      <c r="JUS1954" s="1"/>
      <c r="JUT1954" s="1"/>
      <c r="JUU1954" s="1"/>
      <c r="JUV1954" s="1"/>
      <c r="JUW1954" s="1"/>
      <c r="JUX1954" s="1"/>
      <c r="JUY1954" s="1"/>
      <c r="JUZ1954" s="1"/>
      <c r="JVA1954" s="1"/>
      <c r="JVB1954" s="1"/>
      <c r="JVC1954" s="1"/>
      <c r="JVD1954" s="1"/>
      <c r="JVE1954" s="1"/>
      <c r="JVF1954" s="1"/>
      <c r="JVG1954" s="1"/>
      <c r="JVH1954" s="1"/>
      <c r="JVI1954" s="1"/>
      <c r="JVJ1954" s="1"/>
      <c r="JVK1954" s="1"/>
      <c r="JVL1954" s="1"/>
      <c r="JVM1954" s="1"/>
      <c r="JVN1954" s="1"/>
      <c r="JVO1954" s="1"/>
      <c r="JVP1954" s="1"/>
      <c r="JVQ1954" s="1"/>
      <c r="JVR1954" s="1"/>
      <c r="JVS1954" s="1"/>
      <c r="JVT1954" s="1"/>
      <c r="JVU1954" s="1"/>
      <c r="JVV1954" s="1"/>
      <c r="JVW1954" s="1"/>
      <c r="JVX1954" s="1"/>
      <c r="JVY1954" s="1"/>
      <c r="JVZ1954" s="1"/>
      <c r="JWA1954" s="1"/>
      <c r="JWB1954" s="1"/>
      <c r="JWC1954" s="1"/>
      <c r="JWD1954" s="1"/>
      <c r="JWE1954" s="1"/>
      <c r="JWF1954" s="1"/>
      <c r="JWG1954" s="1"/>
      <c r="JWH1954" s="1"/>
      <c r="JWI1954" s="1"/>
      <c r="JWJ1954" s="1"/>
      <c r="JWK1954" s="1"/>
      <c r="JWL1954" s="1"/>
      <c r="JWM1954" s="1"/>
      <c r="JWN1954" s="1"/>
      <c r="JWO1954" s="1"/>
      <c r="JWP1954" s="1"/>
      <c r="JWQ1954" s="1"/>
      <c r="JWR1954" s="1"/>
      <c r="JWS1954" s="1"/>
      <c r="JWT1954" s="1"/>
      <c r="JWU1954" s="1"/>
      <c r="JWV1954" s="1"/>
      <c r="JWW1954" s="1"/>
      <c r="JWX1954" s="1"/>
      <c r="JWY1954" s="1"/>
      <c r="JWZ1954" s="1"/>
      <c r="JXA1954" s="1"/>
      <c r="JXB1954" s="1"/>
      <c r="JXC1954" s="1"/>
      <c r="JXD1954" s="1"/>
      <c r="JXE1954" s="1"/>
      <c r="JXF1954" s="1"/>
      <c r="JXG1954" s="1"/>
      <c r="JXH1954" s="1"/>
      <c r="JXI1954" s="1"/>
      <c r="JXJ1954" s="1"/>
      <c r="JXK1954" s="1"/>
      <c r="JXL1954" s="1"/>
      <c r="JXM1954" s="1"/>
      <c r="JXN1954" s="1"/>
      <c r="JXO1954" s="1"/>
      <c r="JXP1954" s="1"/>
      <c r="JXQ1954" s="1"/>
      <c r="JXR1954" s="1"/>
      <c r="JXS1954" s="1"/>
      <c r="JXT1954" s="1"/>
      <c r="JXU1954" s="1"/>
      <c r="JXV1954" s="1"/>
      <c r="JXW1954" s="1"/>
      <c r="JXX1954" s="1"/>
      <c r="JXY1954" s="1"/>
      <c r="JXZ1954" s="1"/>
      <c r="JYA1954" s="1"/>
      <c r="JYB1954" s="1"/>
      <c r="JYC1954" s="1"/>
      <c r="JYD1954" s="1"/>
      <c r="JYE1954" s="1"/>
      <c r="JYF1954" s="1"/>
      <c r="JYG1954" s="1"/>
      <c r="JYH1954" s="1"/>
      <c r="JYI1954" s="1"/>
      <c r="JYJ1954" s="1"/>
      <c r="JYK1954" s="1"/>
      <c r="JYL1954" s="1"/>
      <c r="JYM1954" s="1"/>
      <c r="JYN1954" s="1"/>
      <c r="JYO1954" s="1"/>
      <c r="JYP1954" s="1"/>
      <c r="JYQ1954" s="1"/>
      <c r="JYR1954" s="1"/>
      <c r="JYS1954" s="1"/>
      <c r="JYT1954" s="1"/>
      <c r="JYU1954" s="1"/>
      <c r="JYV1954" s="1"/>
      <c r="JYW1954" s="1"/>
      <c r="JYX1954" s="1"/>
      <c r="JYY1954" s="1"/>
      <c r="JYZ1954" s="1"/>
      <c r="JZA1954" s="1"/>
      <c r="JZB1954" s="1"/>
      <c r="JZC1954" s="1"/>
      <c r="JZD1954" s="1"/>
      <c r="JZE1954" s="1"/>
      <c r="JZF1954" s="1"/>
      <c r="JZG1954" s="1"/>
      <c r="JZH1954" s="1"/>
      <c r="JZI1954" s="1"/>
      <c r="JZJ1954" s="1"/>
      <c r="JZK1954" s="1"/>
      <c r="JZL1954" s="1"/>
      <c r="JZM1954" s="1"/>
      <c r="JZN1954" s="1"/>
      <c r="JZO1954" s="1"/>
      <c r="JZP1954" s="1"/>
      <c r="JZQ1954" s="1"/>
      <c r="JZR1954" s="1"/>
      <c r="JZS1954" s="1"/>
      <c r="JZT1954" s="1"/>
      <c r="JZU1954" s="1"/>
      <c r="JZV1954" s="1"/>
      <c r="JZW1954" s="1"/>
      <c r="JZX1954" s="1"/>
      <c r="JZY1954" s="1"/>
      <c r="JZZ1954" s="1"/>
      <c r="KAA1954" s="1"/>
      <c r="KAB1954" s="1"/>
      <c r="KAC1954" s="1"/>
      <c r="KAD1954" s="1"/>
      <c r="KAE1954" s="1"/>
      <c r="KAF1954" s="1"/>
      <c r="KAG1954" s="1"/>
      <c r="KAH1954" s="1"/>
      <c r="KAI1954" s="1"/>
      <c r="KAJ1954" s="1"/>
      <c r="KAK1954" s="1"/>
      <c r="KAL1954" s="1"/>
      <c r="KAM1954" s="1"/>
      <c r="KAN1954" s="1"/>
      <c r="KAO1954" s="1"/>
      <c r="KAP1954" s="1"/>
      <c r="KAQ1954" s="1"/>
      <c r="KAR1954" s="1"/>
      <c r="KAS1954" s="1"/>
      <c r="KAT1954" s="1"/>
      <c r="KAU1954" s="1"/>
      <c r="KAV1954" s="1"/>
      <c r="KAW1954" s="1"/>
      <c r="KAX1954" s="1"/>
      <c r="KAY1954" s="1"/>
      <c r="KAZ1954" s="1"/>
      <c r="KBA1954" s="1"/>
      <c r="KBB1954" s="1"/>
      <c r="KBC1954" s="1"/>
      <c r="KBD1954" s="1"/>
      <c r="KBE1954" s="1"/>
      <c r="KBF1954" s="1"/>
      <c r="KBG1954" s="1"/>
      <c r="KBH1954" s="1"/>
      <c r="KBI1954" s="1"/>
      <c r="KBJ1954" s="1"/>
      <c r="KBK1954" s="1"/>
      <c r="KBL1954" s="1"/>
      <c r="KBM1954" s="1"/>
      <c r="KBN1954" s="1"/>
      <c r="KBO1954" s="1"/>
      <c r="KBP1954" s="1"/>
      <c r="KBQ1954" s="1"/>
      <c r="KBR1954" s="1"/>
      <c r="KBS1954" s="1"/>
      <c r="KBT1954" s="1"/>
      <c r="KBU1954" s="1"/>
      <c r="KBV1954" s="1"/>
      <c r="KBW1954" s="1"/>
      <c r="KBX1954" s="1"/>
      <c r="KBY1954" s="1"/>
      <c r="KBZ1954" s="1"/>
      <c r="KCA1954" s="1"/>
      <c r="KCB1954" s="1"/>
      <c r="KCC1954" s="1"/>
      <c r="KCD1954" s="1"/>
      <c r="KCE1954" s="1"/>
      <c r="KCF1954" s="1"/>
      <c r="KCG1954" s="1"/>
      <c r="KCH1954" s="1"/>
      <c r="KCI1954" s="1"/>
      <c r="KCJ1954" s="1"/>
      <c r="KCK1954" s="1"/>
      <c r="KCL1954" s="1"/>
      <c r="KCM1954" s="1"/>
      <c r="KCN1954" s="1"/>
      <c r="KCO1954" s="1"/>
      <c r="KCP1954" s="1"/>
      <c r="KCQ1954" s="1"/>
      <c r="KCR1954" s="1"/>
      <c r="KCS1954" s="1"/>
      <c r="KCT1954" s="1"/>
      <c r="KCU1954" s="1"/>
      <c r="KCV1954" s="1"/>
      <c r="KCW1954" s="1"/>
      <c r="KCX1954" s="1"/>
      <c r="KCY1954" s="1"/>
      <c r="KCZ1954" s="1"/>
      <c r="KDA1954" s="1"/>
      <c r="KDB1954" s="1"/>
      <c r="KDC1954" s="1"/>
      <c r="KDD1954" s="1"/>
      <c r="KDE1954" s="1"/>
      <c r="KDF1954" s="1"/>
      <c r="KDG1954" s="1"/>
      <c r="KDH1954" s="1"/>
      <c r="KDI1954" s="1"/>
      <c r="KDJ1954" s="1"/>
      <c r="KDK1954" s="1"/>
      <c r="KDL1954" s="1"/>
      <c r="KDM1954" s="1"/>
      <c r="KDN1954" s="1"/>
      <c r="KDO1954" s="1"/>
      <c r="KDP1954" s="1"/>
      <c r="KDQ1954" s="1"/>
      <c r="KDR1954" s="1"/>
      <c r="KDS1954" s="1"/>
      <c r="KDT1954" s="1"/>
      <c r="KDU1954" s="1"/>
      <c r="KDV1954" s="1"/>
      <c r="KDW1954" s="1"/>
      <c r="KDX1954" s="1"/>
      <c r="KDY1954" s="1"/>
      <c r="KDZ1954" s="1"/>
      <c r="KEA1954" s="1"/>
      <c r="KEB1954" s="1"/>
      <c r="KEC1954" s="1"/>
      <c r="KED1954" s="1"/>
      <c r="KEE1954" s="1"/>
      <c r="KEF1954" s="1"/>
      <c r="KEG1954" s="1"/>
      <c r="KEH1954" s="1"/>
      <c r="KEI1954" s="1"/>
      <c r="KEJ1954" s="1"/>
      <c r="KEK1954" s="1"/>
      <c r="KEL1954" s="1"/>
      <c r="KEM1954" s="1"/>
      <c r="KEN1954" s="1"/>
      <c r="KEO1954" s="1"/>
      <c r="KEP1954" s="1"/>
      <c r="KEQ1954" s="1"/>
      <c r="KER1954" s="1"/>
      <c r="KES1954" s="1"/>
      <c r="KET1954" s="1"/>
      <c r="KEU1954" s="1"/>
      <c r="KEV1954" s="1"/>
      <c r="KEW1954" s="1"/>
      <c r="KEX1954" s="1"/>
      <c r="KEY1954" s="1"/>
      <c r="KEZ1954" s="1"/>
      <c r="KFA1954" s="1"/>
      <c r="KFB1954" s="1"/>
      <c r="KFC1954" s="1"/>
      <c r="KFD1954" s="1"/>
      <c r="KFE1954" s="1"/>
      <c r="KFF1954" s="1"/>
      <c r="KFG1954" s="1"/>
      <c r="KFH1954" s="1"/>
      <c r="KFI1954" s="1"/>
      <c r="KFJ1954" s="1"/>
      <c r="KFK1954" s="1"/>
      <c r="KFL1954" s="1"/>
      <c r="KFM1954" s="1"/>
      <c r="KFN1954" s="1"/>
      <c r="KFO1954" s="1"/>
      <c r="KFP1954" s="1"/>
      <c r="KFQ1954" s="1"/>
      <c r="KFR1954" s="1"/>
      <c r="KFS1954" s="1"/>
      <c r="KFT1954" s="1"/>
      <c r="KFU1954" s="1"/>
      <c r="KFV1954" s="1"/>
      <c r="KFW1954" s="1"/>
      <c r="KFX1954" s="1"/>
      <c r="KFY1954" s="1"/>
      <c r="KFZ1954" s="1"/>
      <c r="KGA1954" s="1"/>
      <c r="KGB1954" s="1"/>
      <c r="KGC1954" s="1"/>
      <c r="KGD1954" s="1"/>
      <c r="KGE1954" s="1"/>
      <c r="KGF1954" s="1"/>
      <c r="KGG1954" s="1"/>
      <c r="KGH1954" s="1"/>
      <c r="KGI1954" s="1"/>
      <c r="KGJ1954" s="1"/>
      <c r="KGK1954" s="1"/>
      <c r="KGL1954" s="1"/>
      <c r="KGM1954" s="1"/>
      <c r="KGN1954" s="1"/>
      <c r="KGO1954" s="1"/>
      <c r="KGP1954" s="1"/>
      <c r="KGQ1954" s="1"/>
      <c r="KGR1954" s="1"/>
      <c r="KGS1954" s="1"/>
      <c r="KGT1954" s="1"/>
      <c r="KGU1954" s="1"/>
      <c r="KGV1954" s="1"/>
      <c r="KGW1954" s="1"/>
      <c r="KGX1954" s="1"/>
      <c r="KGY1954" s="1"/>
      <c r="KGZ1954" s="1"/>
      <c r="KHA1954" s="1"/>
      <c r="KHB1954" s="1"/>
      <c r="KHC1954" s="1"/>
      <c r="KHD1954" s="1"/>
      <c r="KHE1954" s="1"/>
      <c r="KHF1954" s="1"/>
      <c r="KHG1954" s="1"/>
      <c r="KHH1954" s="1"/>
      <c r="KHI1954" s="1"/>
      <c r="KHJ1954" s="1"/>
      <c r="KHK1954" s="1"/>
      <c r="KHL1954" s="1"/>
      <c r="KHM1954" s="1"/>
      <c r="KHN1954" s="1"/>
      <c r="KHO1954" s="1"/>
      <c r="KHP1954" s="1"/>
      <c r="KHQ1954" s="1"/>
      <c r="KHR1954" s="1"/>
      <c r="KHS1954" s="1"/>
      <c r="KHT1954" s="1"/>
      <c r="KHU1954" s="1"/>
      <c r="KHV1954" s="1"/>
      <c r="KHW1954" s="1"/>
      <c r="KHX1954" s="1"/>
      <c r="KHY1954" s="1"/>
      <c r="KHZ1954" s="1"/>
      <c r="KIA1954" s="1"/>
      <c r="KIB1954" s="1"/>
      <c r="KIC1954" s="1"/>
      <c r="KID1954" s="1"/>
      <c r="KIE1954" s="1"/>
      <c r="KIF1954" s="1"/>
      <c r="KIG1954" s="1"/>
      <c r="KIH1954" s="1"/>
      <c r="KII1954" s="1"/>
      <c r="KIJ1954" s="1"/>
      <c r="KIK1954" s="1"/>
      <c r="KIL1954" s="1"/>
      <c r="KIM1954" s="1"/>
      <c r="KIN1954" s="1"/>
      <c r="KIO1954" s="1"/>
      <c r="KIP1954" s="1"/>
      <c r="KIQ1954" s="1"/>
      <c r="KIR1954" s="1"/>
      <c r="KIS1954" s="1"/>
      <c r="KIT1954" s="1"/>
      <c r="KIU1954" s="1"/>
      <c r="KIV1954" s="1"/>
      <c r="KIW1954" s="1"/>
      <c r="KIX1954" s="1"/>
      <c r="KIY1954" s="1"/>
      <c r="KIZ1954" s="1"/>
      <c r="KJA1954" s="1"/>
      <c r="KJB1954" s="1"/>
      <c r="KJC1954" s="1"/>
      <c r="KJD1954" s="1"/>
      <c r="KJE1954" s="1"/>
      <c r="KJF1954" s="1"/>
      <c r="KJG1954" s="1"/>
      <c r="KJH1954" s="1"/>
      <c r="KJI1954" s="1"/>
      <c r="KJJ1954" s="1"/>
      <c r="KJK1954" s="1"/>
      <c r="KJL1954" s="1"/>
      <c r="KJM1954" s="1"/>
      <c r="KJN1954" s="1"/>
      <c r="KJO1954" s="1"/>
      <c r="KJP1954" s="1"/>
      <c r="KJQ1954" s="1"/>
      <c r="KJR1954" s="1"/>
      <c r="KJS1954" s="1"/>
      <c r="KJT1954" s="1"/>
      <c r="KJU1954" s="1"/>
      <c r="KJV1954" s="1"/>
      <c r="KJW1954" s="1"/>
      <c r="KJX1954" s="1"/>
      <c r="KJY1954" s="1"/>
      <c r="KJZ1954" s="1"/>
      <c r="KKA1954" s="1"/>
      <c r="KKB1954" s="1"/>
      <c r="KKC1954" s="1"/>
      <c r="KKD1954" s="1"/>
      <c r="KKE1954" s="1"/>
      <c r="KKF1954" s="1"/>
      <c r="KKG1954" s="1"/>
      <c r="KKH1954" s="1"/>
      <c r="KKI1954" s="1"/>
      <c r="KKJ1954" s="1"/>
      <c r="KKK1954" s="1"/>
      <c r="KKL1954" s="1"/>
      <c r="KKM1954" s="1"/>
      <c r="KKN1954" s="1"/>
      <c r="KKO1954" s="1"/>
      <c r="KKP1954" s="1"/>
      <c r="KKQ1954" s="1"/>
      <c r="KKR1954" s="1"/>
      <c r="KKS1954" s="1"/>
      <c r="KKT1954" s="1"/>
      <c r="KKU1954" s="1"/>
      <c r="KKV1954" s="1"/>
      <c r="KKW1954" s="1"/>
      <c r="KKX1954" s="1"/>
      <c r="KKY1954" s="1"/>
      <c r="KKZ1954" s="1"/>
      <c r="KLA1954" s="1"/>
      <c r="KLB1954" s="1"/>
      <c r="KLC1954" s="1"/>
      <c r="KLD1954" s="1"/>
      <c r="KLE1954" s="1"/>
      <c r="KLF1954" s="1"/>
      <c r="KLG1954" s="1"/>
      <c r="KLH1954" s="1"/>
      <c r="KLI1954" s="1"/>
      <c r="KLJ1954" s="1"/>
      <c r="KLK1954" s="1"/>
      <c r="KLL1954" s="1"/>
      <c r="KLM1954" s="1"/>
      <c r="KLN1954" s="1"/>
      <c r="KLO1954" s="1"/>
      <c r="KLP1954" s="1"/>
      <c r="KLQ1954" s="1"/>
      <c r="KLR1954" s="1"/>
      <c r="KLS1954" s="1"/>
      <c r="KLT1954" s="1"/>
      <c r="KLU1954" s="1"/>
      <c r="KLV1954" s="1"/>
      <c r="KLW1954" s="1"/>
      <c r="KLX1954" s="1"/>
      <c r="KLY1954" s="1"/>
      <c r="KLZ1954" s="1"/>
      <c r="KMA1954" s="1"/>
      <c r="KMB1954" s="1"/>
      <c r="KMC1954" s="1"/>
      <c r="KMD1954" s="1"/>
      <c r="KME1954" s="1"/>
      <c r="KMF1954" s="1"/>
      <c r="KMG1954" s="1"/>
      <c r="KMH1954" s="1"/>
      <c r="KMI1954" s="1"/>
      <c r="KMJ1954" s="1"/>
      <c r="KMK1954" s="1"/>
      <c r="KML1954" s="1"/>
      <c r="KMM1954" s="1"/>
      <c r="KMN1954" s="1"/>
      <c r="KMO1954" s="1"/>
      <c r="KMP1954" s="1"/>
      <c r="KMQ1954" s="1"/>
      <c r="KMR1954" s="1"/>
      <c r="KMS1954" s="1"/>
      <c r="KMT1954" s="1"/>
      <c r="KMU1954" s="1"/>
      <c r="KMV1954" s="1"/>
      <c r="KMW1954" s="1"/>
      <c r="KMX1954" s="1"/>
      <c r="KMY1954" s="1"/>
      <c r="KMZ1954" s="1"/>
      <c r="KNA1954" s="1"/>
      <c r="KNB1954" s="1"/>
      <c r="KNC1954" s="1"/>
      <c r="KND1954" s="1"/>
      <c r="KNE1954" s="1"/>
      <c r="KNF1954" s="1"/>
      <c r="KNG1954" s="1"/>
      <c r="KNH1954" s="1"/>
      <c r="KNI1954" s="1"/>
      <c r="KNJ1954" s="1"/>
      <c r="KNK1954" s="1"/>
      <c r="KNL1954" s="1"/>
      <c r="KNM1954" s="1"/>
      <c r="KNN1954" s="1"/>
      <c r="KNO1954" s="1"/>
      <c r="KNP1954" s="1"/>
      <c r="KNQ1954" s="1"/>
      <c r="KNR1954" s="1"/>
      <c r="KNS1954" s="1"/>
      <c r="KNT1954" s="1"/>
      <c r="KNU1954" s="1"/>
      <c r="KNV1954" s="1"/>
      <c r="KNW1954" s="1"/>
      <c r="KNX1954" s="1"/>
      <c r="KNY1954" s="1"/>
      <c r="KNZ1954" s="1"/>
      <c r="KOA1954" s="1"/>
      <c r="KOB1954" s="1"/>
      <c r="KOC1954" s="1"/>
      <c r="KOD1954" s="1"/>
      <c r="KOE1954" s="1"/>
      <c r="KOF1954" s="1"/>
      <c r="KOG1954" s="1"/>
      <c r="KOH1954" s="1"/>
      <c r="KOI1954" s="1"/>
      <c r="KOJ1954" s="1"/>
      <c r="KOK1954" s="1"/>
      <c r="KOL1954" s="1"/>
      <c r="KOM1954" s="1"/>
      <c r="KON1954" s="1"/>
      <c r="KOO1954" s="1"/>
      <c r="KOP1954" s="1"/>
      <c r="KOQ1954" s="1"/>
      <c r="KOR1954" s="1"/>
      <c r="KOS1954" s="1"/>
      <c r="KOT1954" s="1"/>
      <c r="KOU1954" s="1"/>
      <c r="KOV1954" s="1"/>
      <c r="KOW1954" s="1"/>
      <c r="KOX1954" s="1"/>
      <c r="KOY1954" s="1"/>
      <c r="KOZ1954" s="1"/>
      <c r="KPA1954" s="1"/>
      <c r="KPB1954" s="1"/>
      <c r="KPC1954" s="1"/>
      <c r="KPD1954" s="1"/>
      <c r="KPE1954" s="1"/>
      <c r="KPF1954" s="1"/>
      <c r="KPG1954" s="1"/>
      <c r="KPH1954" s="1"/>
      <c r="KPI1954" s="1"/>
      <c r="KPJ1954" s="1"/>
      <c r="KPK1954" s="1"/>
      <c r="KPL1954" s="1"/>
      <c r="KPM1954" s="1"/>
      <c r="KPN1954" s="1"/>
      <c r="KPO1954" s="1"/>
      <c r="KPP1954" s="1"/>
      <c r="KPQ1954" s="1"/>
      <c r="KPR1954" s="1"/>
      <c r="KPS1954" s="1"/>
      <c r="KPT1954" s="1"/>
      <c r="KPU1954" s="1"/>
      <c r="KPV1954" s="1"/>
      <c r="KPW1954" s="1"/>
      <c r="KPX1954" s="1"/>
      <c r="KPY1954" s="1"/>
      <c r="KPZ1954" s="1"/>
      <c r="KQA1954" s="1"/>
      <c r="KQB1954" s="1"/>
      <c r="KQC1954" s="1"/>
      <c r="KQD1954" s="1"/>
      <c r="KQE1954" s="1"/>
      <c r="KQF1954" s="1"/>
      <c r="KQG1954" s="1"/>
      <c r="KQH1954" s="1"/>
      <c r="KQI1954" s="1"/>
      <c r="KQJ1954" s="1"/>
      <c r="KQK1954" s="1"/>
      <c r="KQL1954" s="1"/>
      <c r="KQM1954" s="1"/>
      <c r="KQN1954" s="1"/>
      <c r="KQO1954" s="1"/>
      <c r="KQP1954" s="1"/>
      <c r="KQQ1954" s="1"/>
      <c r="KQR1954" s="1"/>
      <c r="KQS1954" s="1"/>
      <c r="KQT1954" s="1"/>
      <c r="KQU1954" s="1"/>
      <c r="KQV1954" s="1"/>
      <c r="KQW1954" s="1"/>
      <c r="KQX1954" s="1"/>
      <c r="KQY1954" s="1"/>
      <c r="KQZ1954" s="1"/>
      <c r="KRA1954" s="1"/>
      <c r="KRB1954" s="1"/>
      <c r="KRC1954" s="1"/>
      <c r="KRD1954" s="1"/>
      <c r="KRE1954" s="1"/>
      <c r="KRF1954" s="1"/>
      <c r="KRG1954" s="1"/>
      <c r="KRH1954" s="1"/>
      <c r="KRI1954" s="1"/>
      <c r="KRJ1954" s="1"/>
      <c r="KRK1954" s="1"/>
      <c r="KRL1954" s="1"/>
      <c r="KRM1954" s="1"/>
      <c r="KRN1954" s="1"/>
      <c r="KRO1954" s="1"/>
      <c r="KRP1954" s="1"/>
      <c r="KRQ1954" s="1"/>
      <c r="KRR1954" s="1"/>
      <c r="KRS1954" s="1"/>
      <c r="KRT1954" s="1"/>
      <c r="KRU1954" s="1"/>
      <c r="KRV1954" s="1"/>
      <c r="KRW1954" s="1"/>
      <c r="KRX1954" s="1"/>
      <c r="KRY1954" s="1"/>
      <c r="KRZ1954" s="1"/>
      <c r="KSA1954" s="1"/>
      <c r="KSB1954" s="1"/>
      <c r="KSC1954" s="1"/>
      <c r="KSD1954" s="1"/>
      <c r="KSE1954" s="1"/>
      <c r="KSF1954" s="1"/>
      <c r="KSG1954" s="1"/>
      <c r="KSH1954" s="1"/>
      <c r="KSI1954" s="1"/>
      <c r="KSJ1954" s="1"/>
      <c r="KSK1954" s="1"/>
      <c r="KSL1954" s="1"/>
      <c r="KSM1954" s="1"/>
      <c r="KSN1954" s="1"/>
      <c r="KSO1954" s="1"/>
      <c r="KSP1954" s="1"/>
      <c r="KSQ1954" s="1"/>
      <c r="KSR1954" s="1"/>
      <c r="KSS1954" s="1"/>
      <c r="KST1954" s="1"/>
      <c r="KSU1954" s="1"/>
      <c r="KSV1954" s="1"/>
      <c r="KSW1954" s="1"/>
      <c r="KSX1954" s="1"/>
      <c r="KSY1954" s="1"/>
      <c r="KSZ1954" s="1"/>
      <c r="KTA1954" s="1"/>
      <c r="KTB1954" s="1"/>
      <c r="KTC1954" s="1"/>
      <c r="KTD1954" s="1"/>
      <c r="KTE1954" s="1"/>
      <c r="KTF1954" s="1"/>
      <c r="KTG1954" s="1"/>
      <c r="KTH1954" s="1"/>
      <c r="KTI1954" s="1"/>
      <c r="KTJ1954" s="1"/>
      <c r="KTK1954" s="1"/>
      <c r="KTL1954" s="1"/>
      <c r="KTM1954" s="1"/>
      <c r="KTN1954" s="1"/>
      <c r="KTO1954" s="1"/>
      <c r="KTP1954" s="1"/>
      <c r="KTQ1954" s="1"/>
      <c r="KTR1954" s="1"/>
      <c r="KTS1954" s="1"/>
      <c r="KTT1954" s="1"/>
      <c r="KTU1954" s="1"/>
      <c r="KTV1954" s="1"/>
      <c r="KTW1954" s="1"/>
      <c r="KTX1954" s="1"/>
      <c r="KTY1954" s="1"/>
      <c r="KTZ1954" s="1"/>
      <c r="KUA1954" s="1"/>
      <c r="KUB1954" s="1"/>
      <c r="KUC1954" s="1"/>
      <c r="KUD1954" s="1"/>
      <c r="KUE1954" s="1"/>
      <c r="KUF1954" s="1"/>
      <c r="KUG1954" s="1"/>
      <c r="KUH1954" s="1"/>
      <c r="KUI1954" s="1"/>
      <c r="KUJ1954" s="1"/>
      <c r="KUK1954" s="1"/>
      <c r="KUL1954" s="1"/>
      <c r="KUM1954" s="1"/>
      <c r="KUN1954" s="1"/>
      <c r="KUO1954" s="1"/>
      <c r="KUP1954" s="1"/>
      <c r="KUQ1954" s="1"/>
      <c r="KUR1954" s="1"/>
      <c r="KUS1954" s="1"/>
      <c r="KUT1954" s="1"/>
      <c r="KUU1954" s="1"/>
      <c r="KUV1954" s="1"/>
      <c r="KUW1954" s="1"/>
      <c r="KUX1954" s="1"/>
      <c r="KUY1954" s="1"/>
      <c r="KUZ1954" s="1"/>
      <c r="KVA1954" s="1"/>
      <c r="KVB1954" s="1"/>
      <c r="KVC1954" s="1"/>
      <c r="KVD1954" s="1"/>
      <c r="KVE1954" s="1"/>
      <c r="KVF1954" s="1"/>
      <c r="KVG1954" s="1"/>
      <c r="KVH1954" s="1"/>
      <c r="KVI1954" s="1"/>
      <c r="KVJ1954" s="1"/>
      <c r="KVK1954" s="1"/>
      <c r="KVL1954" s="1"/>
      <c r="KVM1954" s="1"/>
      <c r="KVN1954" s="1"/>
      <c r="KVO1954" s="1"/>
      <c r="KVP1954" s="1"/>
      <c r="KVQ1954" s="1"/>
      <c r="KVR1954" s="1"/>
      <c r="KVS1954" s="1"/>
      <c r="KVT1954" s="1"/>
      <c r="KVU1954" s="1"/>
      <c r="KVV1954" s="1"/>
      <c r="KVW1954" s="1"/>
      <c r="KVX1954" s="1"/>
      <c r="KVY1954" s="1"/>
      <c r="KVZ1954" s="1"/>
      <c r="KWA1954" s="1"/>
      <c r="KWB1954" s="1"/>
      <c r="KWC1954" s="1"/>
      <c r="KWD1954" s="1"/>
      <c r="KWE1954" s="1"/>
      <c r="KWF1954" s="1"/>
      <c r="KWG1954" s="1"/>
      <c r="KWH1954" s="1"/>
      <c r="KWI1954" s="1"/>
      <c r="KWJ1954" s="1"/>
      <c r="KWK1954" s="1"/>
      <c r="KWL1954" s="1"/>
      <c r="KWM1954" s="1"/>
      <c r="KWN1954" s="1"/>
      <c r="KWO1954" s="1"/>
      <c r="KWP1954" s="1"/>
      <c r="KWQ1954" s="1"/>
      <c r="KWR1954" s="1"/>
      <c r="KWS1954" s="1"/>
      <c r="KWT1954" s="1"/>
      <c r="KWU1954" s="1"/>
      <c r="KWV1954" s="1"/>
      <c r="KWW1954" s="1"/>
      <c r="KWX1954" s="1"/>
      <c r="KWY1954" s="1"/>
      <c r="KWZ1954" s="1"/>
      <c r="KXA1954" s="1"/>
      <c r="KXB1954" s="1"/>
      <c r="KXC1954" s="1"/>
      <c r="KXD1954" s="1"/>
      <c r="KXE1954" s="1"/>
      <c r="KXF1954" s="1"/>
      <c r="KXG1954" s="1"/>
      <c r="KXH1954" s="1"/>
      <c r="KXI1954" s="1"/>
      <c r="KXJ1954" s="1"/>
      <c r="KXK1954" s="1"/>
      <c r="KXL1954" s="1"/>
      <c r="KXM1954" s="1"/>
      <c r="KXN1954" s="1"/>
      <c r="KXO1954" s="1"/>
      <c r="KXP1954" s="1"/>
      <c r="KXQ1954" s="1"/>
      <c r="KXR1954" s="1"/>
      <c r="KXS1954" s="1"/>
      <c r="KXT1954" s="1"/>
      <c r="KXU1954" s="1"/>
      <c r="KXV1954" s="1"/>
      <c r="KXW1954" s="1"/>
      <c r="KXX1954" s="1"/>
      <c r="KXY1954" s="1"/>
      <c r="KXZ1954" s="1"/>
      <c r="KYA1954" s="1"/>
      <c r="KYB1954" s="1"/>
      <c r="KYC1954" s="1"/>
      <c r="KYD1954" s="1"/>
      <c r="KYE1954" s="1"/>
      <c r="KYF1954" s="1"/>
      <c r="KYG1954" s="1"/>
      <c r="KYH1954" s="1"/>
      <c r="KYI1954" s="1"/>
      <c r="KYJ1954" s="1"/>
      <c r="KYK1954" s="1"/>
      <c r="KYL1954" s="1"/>
      <c r="KYM1954" s="1"/>
      <c r="KYN1954" s="1"/>
      <c r="KYO1954" s="1"/>
      <c r="KYP1954" s="1"/>
      <c r="KYQ1954" s="1"/>
      <c r="KYR1954" s="1"/>
      <c r="KYS1954" s="1"/>
      <c r="KYT1954" s="1"/>
      <c r="KYU1954" s="1"/>
      <c r="KYV1954" s="1"/>
      <c r="KYW1954" s="1"/>
      <c r="KYX1954" s="1"/>
      <c r="KYY1954" s="1"/>
      <c r="KYZ1954" s="1"/>
      <c r="KZA1954" s="1"/>
      <c r="KZB1954" s="1"/>
      <c r="KZC1954" s="1"/>
      <c r="KZD1954" s="1"/>
      <c r="KZE1954" s="1"/>
      <c r="KZF1954" s="1"/>
      <c r="KZG1954" s="1"/>
      <c r="KZH1954" s="1"/>
      <c r="KZI1954" s="1"/>
      <c r="KZJ1954" s="1"/>
      <c r="KZK1954" s="1"/>
      <c r="KZL1954" s="1"/>
      <c r="KZM1954" s="1"/>
      <c r="KZN1954" s="1"/>
      <c r="KZO1954" s="1"/>
      <c r="KZP1954" s="1"/>
      <c r="KZQ1954" s="1"/>
      <c r="KZR1954" s="1"/>
      <c r="KZS1954" s="1"/>
      <c r="KZT1954" s="1"/>
      <c r="KZU1954" s="1"/>
      <c r="KZV1954" s="1"/>
      <c r="KZW1954" s="1"/>
      <c r="KZX1954" s="1"/>
      <c r="KZY1954" s="1"/>
      <c r="KZZ1954" s="1"/>
      <c r="LAA1954" s="1"/>
      <c r="LAB1954" s="1"/>
      <c r="LAC1954" s="1"/>
      <c r="LAD1954" s="1"/>
      <c r="LAE1954" s="1"/>
      <c r="LAF1954" s="1"/>
      <c r="LAG1954" s="1"/>
      <c r="LAH1954" s="1"/>
      <c r="LAI1954" s="1"/>
      <c r="LAJ1954" s="1"/>
      <c r="LAK1954" s="1"/>
      <c r="LAL1954" s="1"/>
      <c r="LAM1954" s="1"/>
      <c r="LAN1954" s="1"/>
      <c r="LAO1954" s="1"/>
      <c r="LAP1954" s="1"/>
      <c r="LAQ1954" s="1"/>
      <c r="LAR1954" s="1"/>
      <c r="LAS1954" s="1"/>
      <c r="LAT1954" s="1"/>
      <c r="LAU1954" s="1"/>
      <c r="LAV1954" s="1"/>
      <c r="LAW1954" s="1"/>
      <c r="LAX1954" s="1"/>
      <c r="LAY1954" s="1"/>
      <c r="LAZ1954" s="1"/>
      <c r="LBA1954" s="1"/>
      <c r="LBB1954" s="1"/>
      <c r="LBC1954" s="1"/>
      <c r="LBD1954" s="1"/>
      <c r="LBE1954" s="1"/>
      <c r="LBF1954" s="1"/>
      <c r="LBG1954" s="1"/>
      <c r="LBH1954" s="1"/>
      <c r="LBI1954" s="1"/>
      <c r="LBJ1954" s="1"/>
      <c r="LBK1954" s="1"/>
      <c r="LBL1954" s="1"/>
      <c r="LBM1954" s="1"/>
      <c r="LBN1954" s="1"/>
      <c r="LBO1954" s="1"/>
      <c r="LBP1954" s="1"/>
      <c r="LBQ1954" s="1"/>
      <c r="LBR1954" s="1"/>
      <c r="LBS1954" s="1"/>
      <c r="LBT1954" s="1"/>
      <c r="LBU1954" s="1"/>
      <c r="LBV1954" s="1"/>
      <c r="LBW1954" s="1"/>
      <c r="LBX1954" s="1"/>
      <c r="LBY1954" s="1"/>
      <c r="LBZ1954" s="1"/>
      <c r="LCA1954" s="1"/>
      <c r="LCB1954" s="1"/>
      <c r="LCC1954" s="1"/>
      <c r="LCD1954" s="1"/>
      <c r="LCE1954" s="1"/>
      <c r="LCF1954" s="1"/>
      <c r="LCG1954" s="1"/>
      <c r="LCH1954" s="1"/>
      <c r="LCI1954" s="1"/>
      <c r="LCJ1954" s="1"/>
      <c r="LCK1954" s="1"/>
      <c r="LCL1954" s="1"/>
      <c r="LCM1954" s="1"/>
      <c r="LCN1954" s="1"/>
      <c r="LCO1954" s="1"/>
      <c r="LCP1954" s="1"/>
      <c r="LCQ1954" s="1"/>
      <c r="LCR1954" s="1"/>
      <c r="LCS1954" s="1"/>
      <c r="LCT1954" s="1"/>
      <c r="LCU1954" s="1"/>
      <c r="LCV1954" s="1"/>
      <c r="LCW1954" s="1"/>
      <c r="LCX1954" s="1"/>
      <c r="LCY1954" s="1"/>
      <c r="LCZ1954" s="1"/>
      <c r="LDA1954" s="1"/>
      <c r="LDB1954" s="1"/>
      <c r="LDC1954" s="1"/>
      <c r="LDD1954" s="1"/>
      <c r="LDE1954" s="1"/>
      <c r="LDF1954" s="1"/>
      <c r="LDG1954" s="1"/>
      <c r="LDH1954" s="1"/>
      <c r="LDI1954" s="1"/>
      <c r="LDJ1954" s="1"/>
      <c r="LDK1954" s="1"/>
      <c r="LDL1954" s="1"/>
      <c r="LDM1954" s="1"/>
      <c r="LDN1954" s="1"/>
      <c r="LDO1954" s="1"/>
      <c r="LDP1954" s="1"/>
      <c r="LDQ1954" s="1"/>
      <c r="LDR1954" s="1"/>
      <c r="LDS1954" s="1"/>
      <c r="LDT1954" s="1"/>
      <c r="LDU1954" s="1"/>
      <c r="LDV1954" s="1"/>
      <c r="LDW1954" s="1"/>
      <c r="LDX1954" s="1"/>
      <c r="LDY1954" s="1"/>
      <c r="LDZ1954" s="1"/>
      <c r="LEA1954" s="1"/>
      <c r="LEB1954" s="1"/>
      <c r="LEC1954" s="1"/>
      <c r="LED1954" s="1"/>
      <c r="LEE1954" s="1"/>
      <c r="LEF1954" s="1"/>
      <c r="LEG1954" s="1"/>
      <c r="LEH1954" s="1"/>
      <c r="LEI1954" s="1"/>
      <c r="LEJ1954" s="1"/>
      <c r="LEK1954" s="1"/>
      <c r="LEL1954" s="1"/>
      <c r="LEM1954" s="1"/>
      <c r="LEN1954" s="1"/>
      <c r="LEO1954" s="1"/>
      <c r="LEP1954" s="1"/>
      <c r="LEQ1954" s="1"/>
      <c r="LER1954" s="1"/>
      <c r="LES1954" s="1"/>
      <c r="LET1954" s="1"/>
      <c r="LEU1954" s="1"/>
      <c r="LEV1954" s="1"/>
      <c r="LEW1954" s="1"/>
      <c r="LEX1954" s="1"/>
      <c r="LEY1954" s="1"/>
      <c r="LEZ1954" s="1"/>
      <c r="LFA1954" s="1"/>
      <c r="LFB1954" s="1"/>
      <c r="LFC1954" s="1"/>
      <c r="LFD1954" s="1"/>
      <c r="LFE1954" s="1"/>
      <c r="LFF1954" s="1"/>
      <c r="LFG1954" s="1"/>
      <c r="LFH1954" s="1"/>
      <c r="LFI1954" s="1"/>
      <c r="LFJ1954" s="1"/>
      <c r="LFK1954" s="1"/>
      <c r="LFL1954" s="1"/>
      <c r="LFM1954" s="1"/>
      <c r="LFN1954" s="1"/>
      <c r="LFO1954" s="1"/>
      <c r="LFP1954" s="1"/>
      <c r="LFQ1954" s="1"/>
      <c r="LFR1954" s="1"/>
      <c r="LFS1954" s="1"/>
      <c r="LFT1954" s="1"/>
      <c r="LFU1954" s="1"/>
      <c r="LFV1954" s="1"/>
      <c r="LFW1954" s="1"/>
      <c r="LFX1954" s="1"/>
      <c r="LFY1954" s="1"/>
      <c r="LFZ1954" s="1"/>
      <c r="LGA1954" s="1"/>
      <c r="LGB1954" s="1"/>
      <c r="LGC1954" s="1"/>
      <c r="LGD1954" s="1"/>
      <c r="LGE1954" s="1"/>
      <c r="LGF1954" s="1"/>
      <c r="LGG1954" s="1"/>
      <c r="LGH1954" s="1"/>
      <c r="LGI1954" s="1"/>
      <c r="LGJ1954" s="1"/>
      <c r="LGK1954" s="1"/>
      <c r="LGL1954" s="1"/>
      <c r="LGM1954" s="1"/>
      <c r="LGN1954" s="1"/>
      <c r="LGO1954" s="1"/>
      <c r="LGP1954" s="1"/>
      <c r="LGQ1954" s="1"/>
      <c r="LGR1954" s="1"/>
      <c r="LGS1954" s="1"/>
      <c r="LGT1954" s="1"/>
      <c r="LGU1954" s="1"/>
      <c r="LGV1954" s="1"/>
      <c r="LGW1954" s="1"/>
      <c r="LGX1954" s="1"/>
      <c r="LGY1954" s="1"/>
      <c r="LGZ1954" s="1"/>
      <c r="LHA1954" s="1"/>
      <c r="LHB1954" s="1"/>
      <c r="LHC1954" s="1"/>
      <c r="LHD1954" s="1"/>
      <c r="LHE1954" s="1"/>
      <c r="LHF1954" s="1"/>
      <c r="LHG1954" s="1"/>
      <c r="LHH1954" s="1"/>
      <c r="LHI1954" s="1"/>
      <c r="LHJ1954" s="1"/>
      <c r="LHK1954" s="1"/>
      <c r="LHL1954" s="1"/>
      <c r="LHM1954" s="1"/>
      <c r="LHN1954" s="1"/>
      <c r="LHO1954" s="1"/>
      <c r="LHP1954" s="1"/>
      <c r="LHQ1954" s="1"/>
      <c r="LHR1954" s="1"/>
      <c r="LHS1954" s="1"/>
      <c r="LHT1954" s="1"/>
      <c r="LHU1954" s="1"/>
      <c r="LHV1954" s="1"/>
      <c r="LHW1954" s="1"/>
      <c r="LHX1954" s="1"/>
      <c r="LHY1954" s="1"/>
      <c r="LHZ1954" s="1"/>
      <c r="LIA1954" s="1"/>
      <c r="LIB1954" s="1"/>
      <c r="LIC1954" s="1"/>
      <c r="LID1954" s="1"/>
      <c r="LIE1954" s="1"/>
      <c r="LIF1954" s="1"/>
      <c r="LIG1954" s="1"/>
      <c r="LIH1954" s="1"/>
      <c r="LII1954" s="1"/>
      <c r="LIJ1954" s="1"/>
      <c r="LIK1954" s="1"/>
      <c r="LIL1954" s="1"/>
      <c r="LIM1954" s="1"/>
      <c r="LIN1954" s="1"/>
      <c r="LIO1954" s="1"/>
      <c r="LIP1954" s="1"/>
      <c r="LIQ1954" s="1"/>
      <c r="LIR1954" s="1"/>
      <c r="LIS1954" s="1"/>
      <c r="LIT1954" s="1"/>
      <c r="LIU1954" s="1"/>
      <c r="LIV1954" s="1"/>
      <c r="LIW1954" s="1"/>
      <c r="LIX1954" s="1"/>
      <c r="LIY1954" s="1"/>
      <c r="LIZ1954" s="1"/>
      <c r="LJA1954" s="1"/>
      <c r="LJB1954" s="1"/>
      <c r="LJC1954" s="1"/>
      <c r="LJD1954" s="1"/>
      <c r="LJE1954" s="1"/>
      <c r="LJF1954" s="1"/>
      <c r="LJG1954" s="1"/>
      <c r="LJH1954" s="1"/>
      <c r="LJI1954" s="1"/>
      <c r="LJJ1954" s="1"/>
      <c r="LJK1954" s="1"/>
      <c r="LJL1954" s="1"/>
      <c r="LJM1954" s="1"/>
      <c r="LJN1954" s="1"/>
      <c r="LJO1954" s="1"/>
      <c r="LJP1954" s="1"/>
      <c r="LJQ1954" s="1"/>
      <c r="LJR1954" s="1"/>
      <c r="LJS1954" s="1"/>
      <c r="LJT1954" s="1"/>
      <c r="LJU1954" s="1"/>
      <c r="LJV1954" s="1"/>
      <c r="LJW1954" s="1"/>
      <c r="LJX1954" s="1"/>
      <c r="LJY1954" s="1"/>
      <c r="LJZ1954" s="1"/>
      <c r="LKA1954" s="1"/>
      <c r="LKB1954" s="1"/>
      <c r="LKC1954" s="1"/>
      <c r="LKD1954" s="1"/>
      <c r="LKE1954" s="1"/>
      <c r="LKF1954" s="1"/>
      <c r="LKG1954" s="1"/>
      <c r="LKH1954" s="1"/>
      <c r="LKI1954" s="1"/>
      <c r="LKJ1954" s="1"/>
      <c r="LKK1954" s="1"/>
      <c r="LKL1954" s="1"/>
      <c r="LKM1954" s="1"/>
      <c r="LKN1954" s="1"/>
      <c r="LKO1954" s="1"/>
      <c r="LKP1954" s="1"/>
      <c r="LKQ1954" s="1"/>
      <c r="LKR1954" s="1"/>
      <c r="LKS1954" s="1"/>
      <c r="LKT1954" s="1"/>
      <c r="LKU1954" s="1"/>
      <c r="LKV1954" s="1"/>
      <c r="LKW1954" s="1"/>
      <c r="LKX1954" s="1"/>
      <c r="LKY1954" s="1"/>
      <c r="LKZ1954" s="1"/>
      <c r="LLA1954" s="1"/>
      <c r="LLB1954" s="1"/>
      <c r="LLC1954" s="1"/>
      <c r="LLD1954" s="1"/>
      <c r="LLE1954" s="1"/>
      <c r="LLF1954" s="1"/>
      <c r="LLG1954" s="1"/>
      <c r="LLH1954" s="1"/>
      <c r="LLI1954" s="1"/>
      <c r="LLJ1954" s="1"/>
      <c r="LLK1954" s="1"/>
      <c r="LLL1954" s="1"/>
      <c r="LLM1954" s="1"/>
      <c r="LLN1954" s="1"/>
      <c r="LLO1954" s="1"/>
      <c r="LLP1954" s="1"/>
      <c r="LLQ1954" s="1"/>
      <c r="LLR1954" s="1"/>
      <c r="LLS1954" s="1"/>
      <c r="LLT1954" s="1"/>
      <c r="LLU1954" s="1"/>
      <c r="LLV1954" s="1"/>
      <c r="LLW1954" s="1"/>
      <c r="LLX1954" s="1"/>
      <c r="LLY1954" s="1"/>
      <c r="LLZ1954" s="1"/>
      <c r="LMA1954" s="1"/>
      <c r="LMB1954" s="1"/>
      <c r="LMC1954" s="1"/>
      <c r="LMD1954" s="1"/>
      <c r="LME1954" s="1"/>
      <c r="LMF1954" s="1"/>
      <c r="LMG1954" s="1"/>
      <c r="LMH1954" s="1"/>
      <c r="LMI1954" s="1"/>
      <c r="LMJ1954" s="1"/>
      <c r="LMK1954" s="1"/>
      <c r="LML1954" s="1"/>
      <c r="LMM1954" s="1"/>
      <c r="LMN1954" s="1"/>
      <c r="LMO1954" s="1"/>
      <c r="LMP1954" s="1"/>
      <c r="LMQ1954" s="1"/>
      <c r="LMR1954" s="1"/>
      <c r="LMS1954" s="1"/>
      <c r="LMT1954" s="1"/>
      <c r="LMU1954" s="1"/>
      <c r="LMV1954" s="1"/>
      <c r="LMW1954" s="1"/>
      <c r="LMX1954" s="1"/>
      <c r="LMY1954" s="1"/>
      <c r="LMZ1954" s="1"/>
      <c r="LNA1954" s="1"/>
      <c r="LNB1954" s="1"/>
      <c r="LNC1954" s="1"/>
      <c r="LND1954" s="1"/>
      <c r="LNE1954" s="1"/>
      <c r="LNF1954" s="1"/>
      <c r="LNG1954" s="1"/>
      <c r="LNH1954" s="1"/>
      <c r="LNI1954" s="1"/>
      <c r="LNJ1954" s="1"/>
      <c r="LNK1954" s="1"/>
      <c r="LNL1954" s="1"/>
      <c r="LNM1954" s="1"/>
      <c r="LNN1954" s="1"/>
      <c r="LNO1954" s="1"/>
      <c r="LNP1954" s="1"/>
      <c r="LNQ1954" s="1"/>
      <c r="LNR1954" s="1"/>
      <c r="LNS1954" s="1"/>
      <c r="LNT1954" s="1"/>
      <c r="LNU1954" s="1"/>
      <c r="LNV1954" s="1"/>
      <c r="LNW1954" s="1"/>
      <c r="LNX1954" s="1"/>
      <c r="LNY1954" s="1"/>
      <c r="LNZ1954" s="1"/>
      <c r="LOA1954" s="1"/>
      <c r="LOB1954" s="1"/>
      <c r="LOC1954" s="1"/>
      <c r="LOD1954" s="1"/>
      <c r="LOE1954" s="1"/>
      <c r="LOF1954" s="1"/>
      <c r="LOG1954" s="1"/>
      <c r="LOH1954" s="1"/>
      <c r="LOI1954" s="1"/>
      <c r="LOJ1954" s="1"/>
      <c r="LOK1954" s="1"/>
      <c r="LOL1954" s="1"/>
      <c r="LOM1954" s="1"/>
      <c r="LON1954" s="1"/>
      <c r="LOO1954" s="1"/>
      <c r="LOP1954" s="1"/>
      <c r="LOQ1954" s="1"/>
      <c r="LOR1954" s="1"/>
      <c r="LOS1954" s="1"/>
      <c r="LOT1954" s="1"/>
      <c r="LOU1954" s="1"/>
      <c r="LOV1954" s="1"/>
      <c r="LOW1954" s="1"/>
      <c r="LOX1954" s="1"/>
      <c r="LOY1954" s="1"/>
      <c r="LOZ1954" s="1"/>
      <c r="LPA1954" s="1"/>
      <c r="LPB1954" s="1"/>
      <c r="LPC1954" s="1"/>
      <c r="LPD1954" s="1"/>
      <c r="LPE1954" s="1"/>
      <c r="LPF1954" s="1"/>
      <c r="LPG1954" s="1"/>
      <c r="LPH1954" s="1"/>
      <c r="LPI1954" s="1"/>
      <c r="LPJ1954" s="1"/>
      <c r="LPK1954" s="1"/>
      <c r="LPL1954" s="1"/>
      <c r="LPM1954" s="1"/>
      <c r="LPN1954" s="1"/>
      <c r="LPO1954" s="1"/>
      <c r="LPP1954" s="1"/>
      <c r="LPQ1954" s="1"/>
      <c r="LPR1954" s="1"/>
      <c r="LPS1954" s="1"/>
      <c r="LPT1954" s="1"/>
      <c r="LPU1954" s="1"/>
      <c r="LPV1954" s="1"/>
      <c r="LPW1954" s="1"/>
      <c r="LPX1954" s="1"/>
      <c r="LPY1954" s="1"/>
      <c r="LPZ1954" s="1"/>
      <c r="LQA1954" s="1"/>
      <c r="LQB1954" s="1"/>
      <c r="LQC1954" s="1"/>
      <c r="LQD1954" s="1"/>
      <c r="LQE1954" s="1"/>
      <c r="LQF1954" s="1"/>
      <c r="LQG1954" s="1"/>
      <c r="LQH1954" s="1"/>
      <c r="LQI1954" s="1"/>
      <c r="LQJ1954" s="1"/>
      <c r="LQK1954" s="1"/>
      <c r="LQL1954" s="1"/>
      <c r="LQM1954" s="1"/>
      <c r="LQN1954" s="1"/>
      <c r="LQO1954" s="1"/>
      <c r="LQP1954" s="1"/>
      <c r="LQQ1954" s="1"/>
      <c r="LQR1954" s="1"/>
      <c r="LQS1954" s="1"/>
      <c r="LQT1954" s="1"/>
      <c r="LQU1954" s="1"/>
      <c r="LQV1954" s="1"/>
      <c r="LQW1954" s="1"/>
      <c r="LQX1954" s="1"/>
      <c r="LQY1954" s="1"/>
      <c r="LQZ1954" s="1"/>
      <c r="LRA1954" s="1"/>
      <c r="LRB1954" s="1"/>
      <c r="LRC1954" s="1"/>
      <c r="LRD1954" s="1"/>
      <c r="LRE1954" s="1"/>
      <c r="LRF1954" s="1"/>
      <c r="LRG1954" s="1"/>
      <c r="LRH1954" s="1"/>
      <c r="LRI1954" s="1"/>
      <c r="LRJ1954" s="1"/>
      <c r="LRK1954" s="1"/>
      <c r="LRL1954" s="1"/>
      <c r="LRM1954" s="1"/>
      <c r="LRN1954" s="1"/>
      <c r="LRO1954" s="1"/>
      <c r="LRP1954" s="1"/>
      <c r="LRQ1954" s="1"/>
      <c r="LRR1954" s="1"/>
      <c r="LRS1954" s="1"/>
      <c r="LRT1954" s="1"/>
      <c r="LRU1954" s="1"/>
      <c r="LRV1954" s="1"/>
      <c r="LRW1954" s="1"/>
      <c r="LRX1954" s="1"/>
      <c r="LRY1954" s="1"/>
      <c r="LRZ1954" s="1"/>
      <c r="LSA1954" s="1"/>
      <c r="LSB1954" s="1"/>
      <c r="LSC1954" s="1"/>
      <c r="LSD1954" s="1"/>
      <c r="LSE1954" s="1"/>
      <c r="LSF1954" s="1"/>
      <c r="LSG1954" s="1"/>
      <c r="LSH1954" s="1"/>
      <c r="LSI1954" s="1"/>
      <c r="LSJ1954" s="1"/>
      <c r="LSK1954" s="1"/>
      <c r="LSL1954" s="1"/>
      <c r="LSM1954" s="1"/>
      <c r="LSN1954" s="1"/>
      <c r="LSO1954" s="1"/>
      <c r="LSP1954" s="1"/>
      <c r="LSQ1954" s="1"/>
      <c r="LSR1954" s="1"/>
      <c r="LSS1954" s="1"/>
      <c r="LST1954" s="1"/>
      <c r="LSU1954" s="1"/>
      <c r="LSV1954" s="1"/>
      <c r="LSW1954" s="1"/>
      <c r="LSX1954" s="1"/>
      <c r="LSY1954" s="1"/>
      <c r="LSZ1954" s="1"/>
      <c r="LTA1954" s="1"/>
      <c r="LTB1954" s="1"/>
      <c r="LTC1954" s="1"/>
      <c r="LTD1954" s="1"/>
      <c r="LTE1954" s="1"/>
      <c r="LTF1954" s="1"/>
      <c r="LTG1954" s="1"/>
      <c r="LTH1954" s="1"/>
      <c r="LTI1954" s="1"/>
      <c r="LTJ1954" s="1"/>
      <c r="LTK1954" s="1"/>
      <c r="LTL1954" s="1"/>
      <c r="LTM1954" s="1"/>
      <c r="LTN1954" s="1"/>
      <c r="LTO1954" s="1"/>
      <c r="LTP1954" s="1"/>
      <c r="LTQ1954" s="1"/>
      <c r="LTR1954" s="1"/>
      <c r="LTS1954" s="1"/>
      <c r="LTT1954" s="1"/>
      <c r="LTU1954" s="1"/>
      <c r="LTV1954" s="1"/>
      <c r="LTW1954" s="1"/>
      <c r="LTX1954" s="1"/>
      <c r="LTY1954" s="1"/>
      <c r="LTZ1954" s="1"/>
      <c r="LUA1954" s="1"/>
      <c r="LUB1954" s="1"/>
      <c r="LUC1954" s="1"/>
      <c r="LUD1954" s="1"/>
      <c r="LUE1954" s="1"/>
      <c r="LUF1954" s="1"/>
      <c r="LUG1954" s="1"/>
      <c r="LUH1954" s="1"/>
      <c r="LUI1954" s="1"/>
      <c r="LUJ1954" s="1"/>
      <c r="LUK1954" s="1"/>
      <c r="LUL1954" s="1"/>
      <c r="LUM1954" s="1"/>
      <c r="LUN1954" s="1"/>
      <c r="LUO1954" s="1"/>
      <c r="LUP1954" s="1"/>
      <c r="LUQ1954" s="1"/>
      <c r="LUR1954" s="1"/>
      <c r="LUS1954" s="1"/>
      <c r="LUT1954" s="1"/>
      <c r="LUU1954" s="1"/>
      <c r="LUV1954" s="1"/>
      <c r="LUW1954" s="1"/>
      <c r="LUX1954" s="1"/>
      <c r="LUY1954" s="1"/>
      <c r="LUZ1954" s="1"/>
      <c r="LVA1954" s="1"/>
      <c r="LVB1954" s="1"/>
      <c r="LVC1954" s="1"/>
      <c r="LVD1954" s="1"/>
      <c r="LVE1954" s="1"/>
      <c r="LVF1954" s="1"/>
      <c r="LVG1954" s="1"/>
      <c r="LVH1954" s="1"/>
      <c r="LVI1954" s="1"/>
      <c r="LVJ1954" s="1"/>
      <c r="LVK1954" s="1"/>
      <c r="LVL1954" s="1"/>
      <c r="LVM1954" s="1"/>
      <c r="LVN1954" s="1"/>
      <c r="LVO1954" s="1"/>
      <c r="LVP1954" s="1"/>
      <c r="LVQ1954" s="1"/>
      <c r="LVR1954" s="1"/>
      <c r="LVS1954" s="1"/>
      <c r="LVT1954" s="1"/>
      <c r="LVU1954" s="1"/>
      <c r="LVV1954" s="1"/>
      <c r="LVW1954" s="1"/>
      <c r="LVX1954" s="1"/>
      <c r="LVY1954" s="1"/>
      <c r="LVZ1954" s="1"/>
      <c r="LWA1954" s="1"/>
      <c r="LWB1954" s="1"/>
      <c r="LWC1954" s="1"/>
      <c r="LWD1954" s="1"/>
      <c r="LWE1954" s="1"/>
      <c r="LWF1954" s="1"/>
      <c r="LWG1954" s="1"/>
      <c r="LWH1954" s="1"/>
      <c r="LWI1954" s="1"/>
      <c r="LWJ1954" s="1"/>
      <c r="LWK1954" s="1"/>
      <c r="LWL1954" s="1"/>
      <c r="LWM1954" s="1"/>
      <c r="LWN1954" s="1"/>
      <c r="LWO1954" s="1"/>
      <c r="LWP1954" s="1"/>
      <c r="LWQ1954" s="1"/>
      <c r="LWR1954" s="1"/>
      <c r="LWS1954" s="1"/>
      <c r="LWT1954" s="1"/>
      <c r="LWU1954" s="1"/>
      <c r="LWV1954" s="1"/>
      <c r="LWW1954" s="1"/>
      <c r="LWX1954" s="1"/>
      <c r="LWY1954" s="1"/>
      <c r="LWZ1954" s="1"/>
      <c r="LXA1954" s="1"/>
      <c r="LXB1954" s="1"/>
      <c r="LXC1954" s="1"/>
      <c r="LXD1954" s="1"/>
      <c r="LXE1954" s="1"/>
      <c r="LXF1954" s="1"/>
      <c r="LXG1954" s="1"/>
      <c r="LXH1954" s="1"/>
      <c r="LXI1954" s="1"/>
      <c r="LXJ1954" s="1"/>
      <c r="LXK1954" s="1"/>
      <c r="LXL1954" s="1"/>
      <c r="LXM1954" s="1"/>
      <c r="LXN1954" s="1"/>
      <c r="LXO1954" s="1"/>
      <c r="LXP1954" s="1"/>
      <c r="LXQ1954" s="1"/>
      <c r="LXR1954" s="1"/>
      <c r="LXS1954" s="1"/>
      <c r="LXT1954" s="1"/>
      <c r="LXU1954" s="1"/>
      <c r="LXV1954" s="1"/>
      <c r="LXW1954" s="1"/>
      <c r="LXX1954" s="1"/>
      <c r="LXY1954" s="1"/>
      <c r="LXZ1954" s="1"/>
      <c r="LYA1954" s="1"/>
      <c r="LYB1954" s="1"/>
      <c r="LYC1954" s="1"/>
      <c r="LYD1954" s="1"/>
      <c r="LYE1954" s="1"/>
      <c r="LYF1954" s="1"/>
      <c r="LYG1954" s="1"/>
      <c r="LYH1954" s="1"/>
      <c r="LYI1954" s="1"/>
      <c r="LYJ1954" s="1"/>
      <c r="LYK1954" s="1"/>
      <c r="LYL1954" s="1"/>
      <c r="LYM1954" s="1"/>
      <c r="LYN1954" s="1"/>
      <c r="LYO1954" s="1"/>
      <c r="LYP1954" s="1"/>
      <c r="LYQ1954" s="1"/>
      <c r="LYR1954" s="1"/>
      <c r="LYS1954" s="1"/>
      <c r="LYT1954" s="1"/>
      <c r="LYU1954" s="1"/>
      <c r="LYV1954" s="1"/>
      <c r="LYW1954" s="1"/>
      <c r="LYX1954" s="1"/>
      <c r="LYY1954" s="1"/>
      <c r="LYZ1954" s="1"/>
      <c r="LZA1954" s="1"/>
      <c r="LZB1954" s="1"/>
      <c r="LZC1954" s="1"/>
      <c r="LZD1954" s="1"/>
      <c r="LZE1954" s="1"/>
      <c r="LZF1954" s="1"/>
      <c r="LZG1954" s="1"/>
      <c r="LZH1954" s="1"/>
      <c r="LZI1954" s="1"/>
      <c r="LZJ1954" s="1"/>
      <c r="LZK1954" s="1"/>
      <c r="LZL1954" s="1"/>
      <c r="LZM1954" s="1"/>
      <c r="LZN1954" s="1"/>
      <c r="LZO1954" s="1"/>
      <c r="LZP1954" s="1"/>
      <c r="LZQ1954" s="1"/>
      <c r="LZR1954" s="1"/>
      <c r="LZS1954" s="1"/>
      <c r="LZT1954" s="1"/>
      <c r="LZU1954" s="1"/>
      <c r="LZV1954" s="1"/>
      <c r="LZW1954" s="1"/>
      <c r="LZX1954" s="1"/>
      <c r="LZY1954" s="1"/>
      <c r="LZZ1954" s="1"/>
      <c r="MAA1954" s="1"/>
      <c r="MAB1954" s="1"/>
      <c r="MAC1954" s="1"/>
      <c r="MAD1954" s="1"/>
      <c r="MAE1954" s="1"/>
      <c r="MAF1954" s="1"/>
      <c r="MAG1954" s="1"/>
      <c r="MAH1954" s="1"/>
      <c r="MAI1954" s="1"/>
      <c r="MAJ1954" s="1"/>
      <c r="MAK1954" s="1"/>
      <c r="MAL1954" s="1"/>
      <c r="MAM1954" s="1"/>
      <c r="MAN1954" s="1"/>
      <c r="MAO1954" s="1"/>
      <c r="MAP1954" s="1"/>
      <c r="MAQ1954" s="1"/>
      <c r="MAR1954" s="1"/>
      <c r="MAS1954" s="1"/>
      <c r="MAT1954" s="1"/>
      <c r="MAU1954" s="1"/>
      <c r="MAV1954" s="1"/>
      <c r="MAW1954" s="1"/>
      <c r="MAX1954" s="1"/>
      <c r="MAY1954" s="1"/>
      <c r="MAZ1954" s="1"/>
      <c r="MBA1954" s="1"/>
      <c r="MBB1954" s="1"/>
      <c r="MBC1954" s="1"/>
      <c r="MBD1954" s="1"/>
      <c r="MBE1954" s="1"/>
      <c r="MBF1954" s="1"/>
      <c r="MBG1954" s="1"/>
      <c r="MBH1954" s="1"/>
      <c r="MBI1954" s="1"/>
      <c r="MBJ1954" s="1"/>
      <c r="MBK1954" s="1"/>
      <c r="MBL1954" s="1"/>
      <c r="MBM1954" s="1"/>
      <c r="MBN1954" s="1"/>
      <c r="MBO1954" s="1"/>
      <c r="MBP1954" s="1"/>
      <c r="MBQ1954" s="1"/>
      <c r="MBR1954" s="1"/>
      <c r="MBS1954" s="1"/>
      <c r="MBT1954" s="1"/>
      <c r="MBU1954" s="1"/>
      <c r="MBV1954" s="1"/>
      <c r="MBW1954" s="1"/>
      <c r="MBX1954" s="1"/>
      <c r="MBY1954" s="1"/>
      <c r="MBZ1954" s="1"/>
      <c r="MCA1954" s="1"/>
      <c r="MCB1954" s="1"/>
      <c r="MCC1954" s="1"/>
      <c r="MCD1954" s="1"/>
      <c r="MCE1954" s="1"/>
      <c r="MCF1954" s="1"/>
      <c r="MCG1954" s="1"/>
      <c r="MCH1954" s="1"/>
      <c r="MCI1954" s="1"/>
      <c r="MCJ1954" s="1"/>
      <c r="MCK1954" s="1"/>
      <c r="MCL1954" s="1"/>
      <c r="MCM1954" s="1"/>
      <c r="MCN1954" s="1"/>
      <c r="MCO1954" s="1"/>
      <c r="MCP1954" s="1"/>
      <c r="MCQ1954" s="1"/>
      <c r="MCR1954" s="1"/>
      <c r="MCS1954" s="1"/>
      <c r="MCT1954" s="1"/>
      <c r="MCU1954" s="1"/>
      <c r="MCV1954" s="1"/>
      <c r="MCW1954" s="1"/>
      <c r="MCX1954" s="1"/>
      <c r="MCY1954" s="1"/>
      <c r="MCZ1954" s="1"/>
      <c r="MDA1954" s="1"/>
      <c r="MDB1954" s="1"/>
      <c r="MDC1954" s="1"/>
      <c r="MDD1954" s="1"/>
      <c r="MDE1954" s="1"/>
      <c r="MDF1954" s="1"/>
      <c r="MDG1954" s="1"/>
      <c r="MDH1954" s="1"/>
      <c r="MDI1954" s="1"/>
      <c r="MDJ1954" s="1"/>
      <c r="MDK1954" s="1"/>
      <c r="MDL1954" s="1"/>
      <c r="MDM1954" s="1"/>
      <c r="MDN1954" s="1"/>
      <c r="MDO1954" s="1"/>
      <c r="MDP1954" s="1"/>
      <c r="MDQ1954" s="1"/>
      <c r="MDR1954" s="1"/>
      <c r="MDS1954" s="1"/>
      <c r="MDT1954" s="1"/>
      <c r="MDU1954" s="1"/>
      <c r="MDV1954" s="1"/>
      <c r="MDW1954" s="1"/>
      <c r="MDX1954" s="1"/>
      <c r="MDY1954" s="1"/>
      <c r="MDZ1954" s="1"/>
      <c r="MEA1954" s="1"/>
      <c r="MEB1954" s="1"/>
      <c r="MEC1954" s="1"/>
      <c r="MED1954" s="1"/>
      <c r="MEE1954" s="1"/>
      <c r="MEF1954" s="1"/>
      <c r="MEG1954" s="1"/>
      <c r="MEH1954" s="1"/>
      <c r="MEI1954" s="1"/>
      <c r="MEJ1954" s="1"/>
      <c r="MEK1954" s="1"/>
      <c r="MEL1954" s="1"/>
      <c r="MEM1954" s="1"/>
      <c r="MEN1954" s="1"/>
      <c r="MEO1954" s="1"/>
      <c r="MEP1954" s="1"/>
      <c r="MEQ1954" s="1"/>
      <c r="MER1954" s="1"/>
      <c r="MES1954" s="1"/>
      <c r="MET1954" s="1"/>
      <c r="MEU1954" s="1"/>
      <c r="MEV1954" s="1"/>
      <c r="MEW1954" s="1"/>
      <c r="MEX1954" s="1"/>
      <c r="MEY1954" s="1"/>
      <c r="MEZ1954" s="1"/>
      <c r="MFA1954" s="1"/>
      <c r="MFB1954" s="1"/>
      <c r="MFC1954" s="1"/>
      <c r="MFD1954" s="1"/>
      <c r="MFE1954" s="1"/>
      <c r="MFF1954" s="1"/>
      <c r="MFG1954" s="1"/>
      <c r="MFH1954" s="1"/>
      <c r="MFI1954" s="1"/>
      <c r="MFJ1954" s="1"/>
      <c r="MFK1954" s="1"/>
      <c r="MFL1954" s="1"/>
      <c r="MFM1954" s="1"/>
      <c r="MFN1954" s="1"/>
      <c r="MFO1954" s="1"/>
      <c r="MFP1954" s="1"/>
      <c r="MFQ1954" s="1"/>
      <c r="MFR1954" s="1"/>
      <c r="MFS1954" s="1"/>
      <c r="MFT1954" s="1"/>
      <c r="MFU1954" s="1"/>
      <c r="MFV1954" s="1"/>
      <c r="MFW1954" s="1"/>
      <c r="MFX1954" s="1"/>
      <c r="MFY1954" s="1"/>
      <c r="MFZ1954" s="1"/>
      <c r="MGA1954" s="1"/>
      <c r="MGB1954" s="1"/>
      <c r="MGC1954" s="1"/>
      <c r="MGD1954" s="1"/>
      <c r="MGE1954" s="1"/>
      <c r="MGF1954" s="1"/>
      <c r="MGG1954" s="1"/>
      <c r="MGH1954" s="1"/>
      <c r="MGI1954" s="1"/>
      <c r="MGJ1954" s="1"/>
      <c r="MGK1954" s="1"/>
      <c r="MGL1954" s="1"/>
      <c r="MGM1954" s="1"/>
      <c r="MGN1954" s="1"/>
      <c r="MGO1954" s="1"/>
      <c r="MGP1954" s="1"/>
      <c r="MGQ1954" s="1"/>
      <c r="MGR1954" s="1"/>
      <c r="MGS1954" s="1"/>
      <c r="MGT1954" s="1"/>
      <c r="MGU1954" s="1"/>
      <c r="MGV1954" s="1"/>
      <c r="MGW1954" s="1"/>
      <c r="MGX1954" s="1"/>
      <c r="MGY1954" s="1"/>
      <c r="MGZ1954" s="1"/>
      <c r="MHA1954" s="1"/>
      <c r="MHB1954" s="1"/>
      <c r="MHC1954" s="1"/>
      <c r="MHD1954" s="1"/>
      <c r="MHE1954" s="1"/>
      <c r="MHF1954" s="1"/>
      <c r="MHG1954" s="1"/>
      <c r="MHH1954" s="1"/>
      <c r="MHI1954" s="1"/>
      <c r="MHJ1954" s="1"/>
      <c r="MHK1954" s="1"/>
      <c r="MHL1954" s="1"/>
      <c r="MHM1954" s="1"/>
      <c r="MHN1954" s="1"/>
      <c r="MHO1954" s="1"/>
      <c r="MHP1954" s="1"/>
      <c r="MHQ1954" s="1"/>
      <c r="MHR1954" s="1"/>
      <c r="MHS1954" s="1"/>
      <c r="MHT1954" s="1"/>
      <c r="MHU1954" s="1"/>
      <c r="MHV1954" s="1"/>
      <c r="MHW1954" s="1"/>
      <c r="MHX1954" s="1"/>
      <c r="MHY1954" s="1"/>
      <c r="MHZ1954" s="1"/>
      <c r="MIA1954" s="1"/>
      <c r="MIB1954" s="1"/>
      <c r="MIC1954" s="1"/>
      <c r="MID1954" s="1"/>
      <c r="MIE1954" s="1"/>
      <c r="MIF1954" s="1"/>
      <c r="MIG1954" s="1"/>
      <c r="MIH1954" s="1"/>
      <c r="MII1954" s="1"/>
      <c r="MIJ1954" s="1"/>
      <c r="MIK1954" s="1"/>
      <c r="MIL1954" s="1"/>
      <c r="MIM1954" s="1"/>
      <c r="MIN1954" s="1"/>
      <c r="MIO1954" s="1"/>
      <c r="MIP1954" s="1"/>
      <c r="MIQ1954" s="1"/>
      <c r="MIR1954" s="1"/>
      <c r="MIS1954" s="1"/>
      <c r="MIT1954" s="1"/>
      <c r="MIU1954" s="1"/>
      <c r="MIV1954" s="1"/>
      <c r="MIW1954" s="1"/>
      <c r="MIX1954" s="1"/>
      <c r="MIY1954" s="1"/>
      <c r="MIZ1954" s="1"/>
      <c r="MJA1954" s="1"/>
      <c r="MJB1954" s="1"/>
      <c r="MJC1954" s="1"/>
      <c r="MJD1954" s="1"/>
      <c r="MJE1954" s="1"/>
      <c r="MJF1954" s="1"/>
      <c r="MJG1954" s="1"/>
      <c r="MJH1954" s="1"/>
      <c r="MJI1954" s="1"/>
      <c r="MJJ1954" s="1"/>
      <c r="MJK1954" s="1"/>
      <c r="MJL1954" s="1"/>
      <c r="MJM1954" s="1"/>
      <c r="MJN1954" s="1"/>
      <c r="MJO1954" s="1"/>
      <c r="MJP1954" s="1"/>
      <c r="MJQ1954" s="1"/>
      <c r="MJR1954" s="1"/>
      <c r="MJS1954" s="1"/>
      <c r="MJT1954" s="1"/>
      <c r="MJU1954" s="1"/>
      <c r="MJV1954" s="1"/>
      <c r="MJW1954" s="1"/>
      <c r="MJX1954" s="1"/>
      <c r="MJY1954" s="1"/>
      <c r="MJZ1954" s="1"/>
      <c r="MKA1954" s="1"/>
      <c r="MKB1954" s="1"/>
      <c r="MKC1954" s="1"/>
      <c r="MKD1954" s="1"/>
      <c r="MKE1954" s="1"/>
      <c r="MKF1954" s="1"/>
      <c r="MKG1954" s="1"/>
      <c r="MKH1954" s="1"/>
      <c r="MKI1954" s="1"/>
      <c r="MKJ1954" s="1"/>
      <c r="MKK1954" s="1"/>
      <c r="MKL1954" s="1"/>
      <c r="MKM1954" s="1"/>
      <c r="MKN1954" s="1"/>
      <c r="MKO1954" s="1"/>
      <c r="MKP1954" s="1"/>
      <c r="MKQ1954" s="1"/>
      <c r="MKR1954" s="1"/>
      <c r="MKS1954" s="1"/>
      <c r="MKT1954" s="1"/>
      <c r="MKU1954" s="1"/>
      <c r="MKV1954" s="1"/>
      <c r="MKW1954" s="1"/>
      <c r="MKX1954" s="1"/>
      <c r="MKY1954" s="1"/>
      <c r="MKZ1954" s="1"/>
      <c r="MLA1954" s="1"/>
      <c r="MLB1954" s="1"/>
      <c r="MLC1954" s="1"/>
      <c r="MLD1954" s="1"/>
      <c r="MLE1954" s="1"/>
      <c r="MLF1954" s="1"/>
      <c r="MLG1954" s="1"/>
      <c r="MLH1954" s="1"/>
      <c r="MLI1954" s="1"/>
      <c r="MLJ1954" s="1"/>
      <c r="MLK1954" s="1"/>
      <c r="MLL1954" s="1"/>
      <c r="MLM1954" s="1"/>
      <c r="MLN1954" s="1"/>
      <c r="MLO1954" s="1"/>
      <c r="MLP1954" s="1"/>
      <c r="MLQ1954" s="1"/>
      <c r="MLR1954" s="1"/>
      <c r="MLS1954" s="1"/>
      <c r="MLT1954" s="1"/>
      <c r="MLU1954" s="1"/>
      <c r="MLV1954" s="1"/>
      <c r="MLW1954" s="1"/>
      <c r="MLX1954" s="1"/>
      <c r="MLY1954" s="1"/>
      <c r="MLZ1954" s="1"/>
      <c r="MMA1954" s="1"/>
      <c r="MMB1954" s="1"/>
      <c r="MMC1954" s="1"/>
      <c r="MMD1954" s="1"/>
      <c r="MME1954" s="1"/>
      <c r="MMF1954" s="1"/>
      <c r="MMG1954" s="1"/>
      <c r="MMH1954" s="1"/>
      <c r="MMI1954" s="1"/>
      <c r="MMJ1954" s="1"/>
      <c r="MMK1954" s="1"/>
      <c r="MML1954" s="1"/>
      <c r="MMM1954" s="1"/>
      <c r="MMN1954" s="1"/>
      <c r="MMO1954" s="1"/>
      <c r="MMP1954" s="1"/>
      <c r="MMQ1954" s="1"/>
      <c r="MMR1954" s="1"/>
      <c r="MMS1954" s="1"/>
      <c r="MMT1954" s="1"/>
      <c r="MMU1954" s="1"/>
      <c r="MMV1954" s="1"/>
      <c r="MMW1954" s="1"/>
      <c r="MMX1954" s="1"/>
      <c r="MMY1954" s="1"/>
      <c r="MMZ1954" s="1"/>
      <c r="MNA1954" s="1"/>
      <c r="MNB1954" s="1"/>
      <c r="MNC1954" s="1"/>
      <c r="MND1954" s="1"/>
      <c r="MNE1954" s="1"/>
      <c r="MNF1954" s="1"/>
      <c r="MNG1954" s="1"/>
      <c r="MNH1954" s="1"/>
      <c r="MNI1954" s="1"/>
      <c r="MNJ1954" s="1"/>
      <c r="MNK1954" s="1"/>
      <c r="MNL1954" s="1"/>
      <c r="MNM1954" s="1"/>
      <c r="MNN1954" s="1"/>
      <c r="MNO1954" s="1"/>
      <c r="MNP1954" s="1"/>
      <c r="MNQ1954" s="1"/>
      <c r="MNR1954" s="1"/>
      <c r="MNS1954" s="1"/>
      <c r="MNT1954" s="1"/>
      <c r="MNU1954" s="1"/>
      <c r="MNV1954" s="1"/>
      <c r="MNW1954" s="1"/>
      <c r="MNX1954" s="1"/>
      <c r="MNY1954" s="1"/>
      <c r="MNZ1954" s="1"/>
      <c r="MOA1954" s="1"/>
      <c r="MOB1954" s="1"/>
      <c r="MOC1954" s="1"/>
      <c r="MOD1954" s="1"/>
      <c r="MOE1954" s="1"/>
      <c r="MOF1954" s="1"/>
      <c r="MOG1954" s="1"/>
      <c r="MOH1954" s="1"/>
      <c r="MOI1954" s="1"/>
      <c r="MOJ1954" s="1"/>
      <c r="MOK1954" s="1"/>
      <c r="MOL1954" s="1"/>
      <c r="MOM1954" s="1"/>
      <c r="MON1954" s="1"/>
      <c r="MOO1954" s="1"/>
      <c r="MOP1954" s="1"/>
      <c r="MOQ1954" s="1"/>
      <c r="MOR1954" s="1"/>
      <c r="MOS1954" s="1"/>
      <c r="MOT1954" s="1"/>
      <c r="MOU1954" s="1"/>
      <c r="MOV1954" s="1"/>
      <c r="MOW1954" s="1"/>
      <c r="MOX1954" s="1"/>
      <c r="MOY1954" s="1"/>
      <c r="MOZ1954" s="1"/>
      <c r="MPA1954" s="1"/>
      <c r="MPB1954" s="1"/>
      <c r="MPC1954" s="1"/>
      <c r="MPD1954" s="1"/>
      <c r="MPE1954" s="1"/>
      <c r="MPF1954" s="1"/>
      <c r="MPG1954" s="1"/>
      <c r="MPH1954" s="1"/>
      <c r="MPI1954" s="1"/>
      <c r="MPJ1954" s="1"/>
      <c r="MPK1954" s="1"/>
      <c r="MPL1954" s="1"/>
      <c r="MPM1954" s="1"/>
      <c r="MPN1954" s="1"/>
      <c r="MPO1954" s="1"/>
      <c r="MPP1954" s="1"/>
      <c r="MPQ1954" s="1"/>
      <c r="MPR1954" s="1"/>
      <c r="MPS1954" s="1"/>
      <c r="MPT1954" s="1"/>
      <c r="MPU1954" s="1"/>
      <c r="MPV1954" s="1"/>
      <c r="MPW1954" s="1"/>
      <c r="MPX1954" s="1"/>
      <c r="MPY1954" s="1"/>
      <c r="MPZ1954" s="1"/>
      <c r="MQA1954" s="1"/>
      <c r="MQB1954" s="1"/>
      <c r="MQC1954" s="1"/>
      <c r="MQD1954" s="1"/>
      <c r="MQE1954" s="1"/>
      <c r="MQF1954" s="1"/>
      <c r="MQG1954" s="1"/>
      <c r="MQH1954" s="1"/>
      <c r="MQI1954" s="1"/>
      <c r="MQJ1954" s="1"/>
      <c r="MQK1954" s="1"/>
      <c r="MQL1954" s="1"/>
      <c r="MQM1954" s="1"/>
      <c r="MQN1954" s="1"/>
      <c r="MQO1954" s="1"/>
      <c r="MQP1954" s="1"/>
      <c r="MQQ1954" s="1"/>
      <c r="MQR1954" s="1"/>
      <c r="MQS1954" s="1"/>
      <c r="MQT1954" s="1"/>
      <c r="MQU1954" s="1"/>
      <c r="MQV1954" s="1"/>
      <c r="MQW1954" s="1"/>
      <c r="MQX1954" s="1"/>
      <c r="MQY1954" s="1"/>
      <c r="MQZ1954" s="1"/>
      <c r="MRA1954" s="1"/>
      <c r="MRB1954" s="1"/>
      <c r="MRC1954" s="1"/>
      <c r="MRD1954" s="1"/>
      <c r="MRE1954" s="1"/>
      <c r="MRF1954" s="1"/>
      <c r="MRG1954" s="1"/>
      <c r="MRH1954" s="1"/>
      <c r="MRI1954" s="1"/>
      <c r="MRJ1954" s="1"/>
      <c r="MRK1954" s="1"/>
      <c r="MRL1954" s="1"/>
      <c r="MRM1954" s="1"/>
      <c r="MRN1954" s="1"/>
      <c r="MRO1954" s="1"/>
      <c r="MRP1954" s="1"/>
      <c r="MRQ1954" s="1"/>
      <c r="MRR1954" s="1"/>
      <c r="MRS1954" s="1"/>
      <c r="MRT1954" s="1"/>
      <c r="MRU1954" s="1"/>
      <c r="MRV1954" s="1"/>
      <c r="MRW1954" s="1"/>
      <c r="MRX1954" s="1"/>
      <c r="MRY1954" s="1"/>
      <c r="MRZ1954" s="1"/>
      <c r="MSA1954" s="1"/>
      <c r="MSB1954" s="1"/>
      <c r="MSC1954" s="1"/>
      <c r="MSD1954" s="1"/>
      <c r="MSE1954" s="1"/>
      <c r="MSF1954" s="1"/>
      <c r="MSG1954" s="1"/>
      <c r="MSH1954" s="1"/>
      <c r="MSI1954" s="1"/>
      <c r="MSJ1954" s="1"/>
      <c r="MSK1954" s="1"/>
      <c r="MSL1954" s="1"/>
      <c r="MSM1954" s="1"/>
      <c r="MSN1954" s="1"/>
      <c r="MSO1954" s="1"/>
      <c r="MSP1954" s="1"/>
      <c r="MSQ1954" s="1"/>
      <c r="MSR1954" s="1"/>
      <c r="MSS1954" s="1"/>
      <c r="MST1954" s="1"/>
      <c r="MSU1954" s="1"/>
      <c r="MSV1954" s="1"/>
      <c r="MSW1954" s="1"/>
      <c r="MSX1954" s="1"/>
      <c r="MSY1954" s="1"/>
      <c r="MSZ1954" s="1"/>
      <c r="MTA1954" s="1"/>
      <c r="MTB1954" s="1"/>
      <c r="MTC1954" s="1"/>
      <c r="MTD1954" s="1"/>
      <c r="MTE1954" s="1"/>
      <c r="MTF1954" s="1"/>
      <c r="MTG1954" s="1"/>
      <c r="MTH1954" s="1"/>
      <c r="MTI1954" s="1"/>
      <c r="MTJ1954" s="1"/>
      <c r="MTK1954" s="1"/>
      <c r="MTL1954" s="1"/>
      <c r="MTM1954" s="1"/>
      <c r="MTN1954" s="1"/>
      <c r="MTO1954" s="1"/>
      <c r="MTP1954" s="1"/>
      <c r="MTQ1954" s="1"/>
      <c r="MTR1954" s="1"/>
      <c r="MTS1954" s="1"/>
      <c r="MTT1954" s="1"/>
      <c r="MTU1954" s="1"/>
      <c r="MTV1954" s="1"/>
      <c r="MTW1954" s="1"/>
      <c r="MTX1954" s="1"/>
      <c r="MTY1954" s="1"/>
      <c r="MTZ1954" s="1"/>
      <c r="MUA1954" s="1"/>
      <c r="MUB1954" s="1"/>
      <c r="MUC1954" s="1"/>
      <c r="MUD1954" s="1"/>
      <c r="MUE1954" s="1"/>
      <c r="MUF1954" s="1"/>
      <c r="MUG1954" s="1"/>
      <c r="MUH1954" s="1"/>
      <c r="MUI1954" s="1"/>
      <c r="MUJ1954" s="1"/>
      <c r="MUK1954" s="1"/>
      <c r="MUL1954" s="1"/>
      <c r="MUM1954" s="1"/>
      <c r="MUN1954" s="1"/>
      <c r="MUO1954" s="1"/>
      <c r="MUP1954" s="1"/>
      <c r="MUQ1954" s="1"/>
      <c r="MUR1954" s="1"/>
      <c r="MUS1954" s="1"/>
      <c r="MUT1954" s="1"/>
      <c r="MUU1954" s="1"/>
      <c r="MUV1954" s="1"/>
      <c r="MUW1954" s="1"/>
      <c r="MUX1954" s="1"/>
      <c r="MUY1954" s="1"/>
      <c r="MUZ1954" s="1"/>
      <c r="MVA1954" s="1"/>
      <c r="MVB1954" s="1"/>
      <c r="MVC1954" s="1"/>
      <c r="MVD1954" s="1"/>
      <c r="MVE1954" s="1"/>
      <c r="MVF1954" s="1"/>
      <c r="MVG1954" s="1"/>
      <c r="MVH1954" s="1"/>
      <c r="MVI1954" s="1"/>
      <c r="MVJ1954" s="1"/>
      <c r="MVK1954" s="1"/>
      <c r="MVL1954" s="1"/>
      <c r="MVM1954" s="1"/>
      <c r="MVN1954" s="1"/>
      <c r="MVO1954" s="1"/>
      <c r="MVP1954" s="1"/>
      <c r="MVQ1954" s="1"/>
      <c r="MVR1954" s="1"/>
      <c r="MVS1954" s="1"/>
      <c r="MVT1954" s="1"/>
      <c r="MVU1954" s="1"/>
      <c r="MVV1954" s="1"/>
      <c r="MVW1954" s="1"/>
      <c r="MVX1954" s="1"/>
      <c r="MVY1954" s="1"/>
      <c r="MVZ1954" s="1"/>
      <c r="MWA1954" s="1"/>
      <c r="MWB1954" s="1"/>
      <c r="MWC1954" s="1"/>
      <c r="MWD1954" s="1"/>
      <c r="MWE1954" s="1"/>
      <c r="MWF1954" s="1"/>
      <c r="MWG1954" s="1"/>
      <c r="MWH1954" s="1"/>
      <c r="MWI1954" s="1"/>
      <c r="MWJ1954" s="1"/>
      <c r="MWK1954" s="1"/>
      <c r="MWL1954" s="1"/>
      <c r="MWM1954" s="1"/>
      <c r="MWN1954" s="1"/>
      <c r="MWO1954" s="1"/>
      <c r="MWP1954" s="1"/>
      <c r="MWQ1954" s="1"/>
      <c r="MWR1954" s="1"/>
      <c r="MWS1954" s="1"/>
      <c r="MWT1954" s="1"/>
      <c r="MWU1954" s="1"/>
      <c r="MWV1954" s="1"/>
      <c r="MWW1954" s="1"/>
      <c r="MWX1954" s="1"/>
      <c r="MWY1954" s="1"/>
      <c r="MWZ1954" s="1"/>
      <c r="MXA1954" s="1"/>
      <c r="MXB1954" s="1"/>
      <c r="MXC1954" s="1"/>
      <c r="MXD1954" s="1"/>
      <c r="MXE1954" s="1"/>
      <c r="MXF1954" s="1"/>
      <c r="MXG1954" s="1"/>
      <c r="MXH1954" s="1"/>
      <c r="MXI1954" s="1"/>
      <c r="MXJ1954" s="1"/>
      <c r="MXK1954" s="1"/>
      <c r="MXL1954" s="1"/>
      <c r="MXM1954" s="1"/>
      <c r="MXN1954" s="1"/>
      <c r="MXO1954" s="1"/>
      <c r="MXP1954" s="1"/>
      <c r="MXQ1954" s="1"/>
      <c r="MXR1954" s="1"/>
      <c r="MXS1954" s="1"/>
      <c r="MXT1954" s="1"/>
      <c r="MXU1954" s="1"/>
      <c r="MXV1954" s="1"/>
      <c r="MXW1954" s="1"/>
      <c r="MXX1954" s="1"/>
      <c r="MXY1954" s="1"/>
      <c r="MXZ1954" s="1"/>
      <c r="MYA1954" s="1"/>
      <c r="MYB1954" s="1"/>
      <c r="MYC1954" s="1"/>
      <c r="MYD1954" s="1"/>
      <c r="MYE1954" s="1"/>
      <c r="MYF1954" s="1"/>
      <c r="MYG1954" s="1"/>
      <c r="MYH1954" s="1"/>
      <c r="MYI1954" s="1"/>
      <c r="MYJ1954" s="1"/>
      <c r="MYK1954" s="1"/>
      <c r="MYL1954" s="1"/>
      <c r="MYM1954" s="1"/>
      <c r="MYN1954" s="1"/>
      <c r="MYO1954" s="1"/>
      <c r="MYP1954" s="1"/>
      <c r="MYQ1954" s="1"/>
      <c r="MYR1954" s="1"/>
      <c r="MYS1954" s="1"/>
      <c r="MYT1954" s="1"/>
      <c r="MYU1954" s="1"/>
      <c r="MYV1954" s="1"/>
      <c r="MYW1954" s="1"/>
      <c r="MYX1954" s="1"/>
      <c r="MYY1954" s="1"/>
      <c r="MYZ1954" s="1"/>
      <c r="MZA1954" s="1"/>
      <c r="MZB1954" s="1"/>
      <c r="MZC1954" s="1"/>
      <c r="MZD1954" s="1"/>
      <c r="MZE1954" s="1"/>
      <c r="MZF1954" s="1"/>
      <c r="MZG1954" s="1"/>
      <c r="MZH1954" s="1"/>
      <c r="MZI1954" s="1"/>
      <c r="MZJ1954" s="1"/>
      <c r="MZK1954" s="1"/>
      <c r="MZL1954" s="1"/>
      <c r="MZM1954" s="1"/>
      <c r="MZN1954" s="1"/>
      <c r="MZO1954" s="1"/>
      <c r="MZP1954" s="1"/>
      <c r="MZQ1954" s="1"/>
      <c r="MZR1954" s="1"/>
      <c r="MZS1954" s="1"/>
      <c r="MZT1954" s="1"/>
      <c r="MZU1954" s="1"/>
      <c r="MZV1954" s="1"/>
      <c r="MZW1954" s="1"/>
      <c r="MZX1954" s="1"/>
      <c r="MZY1954" s="1"/>
      <c r="MZZ1954" s="1"/>
      <c r="NAA1954" s="1"/>
      <c r="NAB1954" s="1"/>
      <c r="NAC1954" s="1"/>
      <c r="NAD1954" s="1"/>
      <c r="NAE1954" s="1"/>
      <c r="NAF1954" s="1"/>
      <c r="NAG1954" s="1"/>
      <c r="NAH1954" s="1"/>
      <c r="NAI1954" s="1"/>
      <c r="NAJ1954" s="1"/>
      <c r="NAK1954" s="1"/>
      <c r="NAL1954" s="1"/>
      <c r="NAM1954" s="1"/>
      <c r="NAN1954" s="1"/>
      <c r="NAO1954" s="1"/>
      <c r="NAP1954" s="1"/>
      <c r="NAQ1954" s="1"/>
      <c r="NAR1954" s="1"/>
      <c r="NAS1954" s="1"/>
      <c r="NAT1954" s="1"/>
      <c r="NAU1954" s="1"/>
      <c r="NAV1954" s="1"/>
      <c r="NAW1954" s="1"/>
      <c r="NAX1954" s="1"/>
      <c r="NAY1954" s="1"/>
      <c r="NAZ1954" s="1"/>
      <c r="NBA1954" s="1"/>
      <c r="NBB1954" s="1"/>
      <c r="NBC1954" s="1"/>
      <c r="NBD1954" s="1"/>
      <c r="NBE1954" s="1"/>
      <c r="NBF1954" s="1"/>
      <c r="NBG1954" s="1"/>
      <c r="NBH1954" s="1"/>
      <c r="NBI1954" s="1"/>
      <c r="NBJ1954" s="1"/>
      <c r="NBK1954" s="1"/>
      <c r="NBL1954" s="1"/>
      <c r="NBM1954" s="1"/>
      <c r="NBN1954" s="1"/>
      <c r="NBO1954" s="1"/>
      <c r="NBP1954" s="1"/>
      <c r="NBQ1954" s="1"/>
      <c r="NBR1954" s="1"/>
      <c r="NBS1954" s="1"/>
      <c r="NBT1954" s="1"/>
      <c r="NBU1954" s="1"/>
      <c r="NBV1954" s="1"/>
      <c r="NBW1954" s="1"/>
      <c r="NBX1954" s="1"/>
      <c r="NBY1954" s="1"/>
      <c r="NBZ1954" s="1"/>
      <c r="NCA1954" s="1"/>
      <c r="NCB1954" s="1"/>
      <c r="NCC1954" s="1"/>
      <c r="NCD1954" s="1"/>
      <c r="NCE1954" s="1"/>
      <c r="NCF1954" s="1"/>
      <c r="NCG1954" s="1"/>
      <c r="NCH1954" s="1"/>
      <c r="NCI1954" s="1"/>
      <c r="NCJ1954" s="1"/>
      <c r="NCK1954" s="1"/>
      <c r="NCL1954" s="1"/>
      <c r="NCM1954" s="1"/>
      <c r="NCN1954" s="1"/>
      <c r="NCO1954" s="1"/>
      <c r="NCP1954" s="1"/>
      <c r="NCQ1954" s="1"/>
      <c r="NCR1954" s="1"/>
      <c r="NCS1954" s="1"/>
      <c r="NCT1954" s="1"/>
      <c r="NCU1954" s="1"/>
      <c r="NCV1954" s="1"/>
      <c r="NCW1954" s="1"/>
      <c r="NCX1954" s="1"/>
      <c r="NCY1954" s="1"/>
      <c r="NCZ1954" s="1"/>
      <c r="NDA1954" s="1"/>
      <c r="NDB1954" s="1"/>
      <c r="NDC1954" s="1"/>
      <c r="NDD1954" s="1"/>
      <c r="NDE1954" s="1"/>
      <c r="NDF1954" s="1"/>
      <c r="NDG1954" s="1"/>
      <c r="NDH1954" s="1"/>
      <c r="NDI1954" s="1"/>
      <c r="NDJ1954" s="1"/>
      <c r="NDK1954" s="1"/>
      <c r="NDL1954" s="1"/>
      <c r="NDM1954" s="1"/>
      <c r="NDN1954" s="1"/>
      <c r="NDO1954" s="1"/>
      <c r="NDP1954" s="1"/>
      <c r="NDQ1954" s="1"/>
      <c r="NDR1954" s="1"/>
      <c r="NDS1954" s="1"/>
      <c r="NDT1954" s="1"/>
      <c r="NDU1954" s="1"/>
      <c r="NDV1954" s="1"/>
      <c r="NDW1954" s="1"/>
      <c r="NDX1954" s="1"/>
      <c r="NDY1954" s="1"/>
      <c r="NDZ1954" s="1"/>
      <c r="NEA1954" s="1"/>
      <c r="NEB1954" s="1"/>
      <c r="NEC1954" s="1"/>
      <c r="NED1954" s="1"/>
      <c r="NEE1954" s="1"/>
      <c r="NEF1954" s="1"/>
      <c r="NEG1954" s="1"/>
      <c r="NEH1954" s="1"/>
      <c r="NEI1954" s="1"/>
      <c r="NEJ1954" s="1"/>
      <c r="NEK1954" s="1"/>
      <c r="NEL1954" s="1"/>
      <c r="NEM1954" s="1"/>
      <c r="NEN1954" s="1"/>
      <c r="NEO1954" s="1"/>
      <c r="NEP1954" s="1"/>
      <c r="NEQ1954" s="1"/>
      <c r="NER1954" s="1"/>
      <c r="NES1954" s="1"/>
      <c r="NET1954" s="1"/>
      <c r="NEU1954" s="1"/>
      <c r="NEV1954" s="1"/>
      <c r="NEW1954" s="1"/>
      <c r="NEX1954" s="1"/>
      <c r="NEY1954" s="1"/>
      <c r="NEZ1954" s="1"/>
      <c r="NFA1954" s="1"/>
      <c r="NFB1954" s="1"/>
      <c r="NFC1954" s="1"/>
      <c r="NFD1954" s="1"/>
      <c r="NFE1954" s="1"/>
      <c r="NFF1954" s="1"/>
      <c r="NFG1954" s="1"/>
      <c r="NFH1954" s="1"/>
      <c r="NFI1954" s="1"/>
      <c r="NFJ1954" s="1"/>
      <c r="NFK1954" s="1"/>
      <c r="NFL1954" s="1"/>
      <c r="NFM1954" s="1"/>
      <c r="NFN1954" s="1"/>
      <c r="NFO1954" s="1"/>
      <c r="NFP1954" s="1"/>
      <c r="NFQ1954" s="1"/>
      <c r="NFR1954" s="1"/>
      <c r="NFS1954" s="1"/>
      <c r="NFT1954" s="1"/>
      <c r="NFU1954" s="1"/>
      <c r="NFV1954" s="1"/>
      <c r="NFW1954" s="1"/>
      <c r="NFX1954" s="1"/>
      <c r="NFY1954" s="1"/>
      <c r="NFZ1954" s="1"/>
      <c r="NGA1954" s="1"/>
      <c r="NGB1954" s="1"/>
      <c r="NGC1954" s="1"/>
      <c r="NGD1954" s="1"/>
      <c r="NGE1954" s="1"/>
      <c r="NGF1954" s="1"/>
      <c r="NGG1954" s="1"/>
      <c r="NGH1954" s="1"/>
      <c r="NGI1954" s="1"/>
      <c r="NGJ1954" s="1"/>
      <c r="NGK1954" s="1"/>
      <c r="NGL1954" s="1"/>
      <c r="NGM1954" s="1"/>
      <c r="NGN1954" s="1"/>
      <c r="NGO1954" s="1"/>
      <c r="NGP1954" s="1"/>
      <c r="NGQ1954" s="1"/>
      <c r="NGR1954" s="1"/>
      <c r="NGS1954" s="1"/>
      <c r="NGT1954" s="1"/>
      <c r="NGU1954" s="1"/>
      <c r="NGV1954" s="1"/>
      <c r="NGW1954" s="1"/>
      <c r="NGX1954" s="1"/>
      <c r="NGY1954" s="1"/>
      <c r="NGZ1954" s="1"/>
      <c r="NHA1954" s="1"/>
      <c r="NHB1954" s="1"/>
      <c r="NHC1954" s="1"/>
      <c r="NHD1954" s="1"/>
      <c r="NHE1954" s="1"/>
      <c r="NHF1954" s="1"/>
      <c r="NHG1954" s="1"/>
      <c r="NHH1954" s="1"/>
      <c r="NHI1954" s="1"/>
      <c r="NHJ1954" s="1"/>
      <c r="NHK1954" s="1"/>
      <c r="NHL1954" s="1"/>
      <c r="NHM1954" s="1"/>
      <c r="NHN1954" s="1"/>
      <c r="NHO1954" s="1"/>
      <c r="NHP1954" s="1"/>
      <c r="NHQ1954" s="1"/>
      <c r="NHR1954" s="1"/>
      <c r="NHS1954" s="1"/>
      <c r="NHT1954" s="1"/>
      <c r="NHU1954" s="1"/>
      <c r="NHV1954" s="1"/>
      <c r="NHW1954" s="1"/>
      <c r="NHX1954" s="1"/>
      <c r="NHY1954" s="1"/>
      <c r="NHZ1954" s="1"/>
      <c r="NIA1954" s="1"/>
      <c r="NIB1954" s="1"/>
      <c r="NIC1954" s="1"/>
      <c r="NID1954" s="1"/>
      <c r="NIE1954" s="1"/>
      <c r="NIF1954" s="1"/>
      <c r="NIG1954" s="1"/>
      <c r="NIH1954" s="1"/>
      <c r="NII1954" s="1"/>
      <c r="NIJ1954" s="1"/>
      <c r="NIK1954" s="1"/>
      <c r="NIL1954" s="1"/>
      <c r="NIM1954" s="1"/>
      <c r="NIN1954" s="1"/>
      <c r="NIO1954" s="1"/>
      <c r="NIP1954" s="1"/>
      <c r="NIQ1954" s="1"/>
      <c r="NIR1954" s="1"/>
      <c r="NIS1954" s="1"/>
      <c r="NIT1954" s="1"/>
      <c r="NIU1954" s="1"/>
      <c r="NIV1954" s="1"/>
      <c r="NIW1954" s="1"/>
      <c r="NIX1954" s="1"/>
      <c r="NIY1954" s="1"/>
      <c r="NIZ1954" s="1"/>
      <c r="NJA1954" s="1"/>
      <c r="NJB1954" s="1"/>
      <c r="NJC1954" s="1"/>
      <c r="NJD1954" s="1"/>
      <c r="NJE1954" s="1"/>
      <c r="NJF1954" s="1"/>
      <c r="NJG1954" s="1"/>
      <c r="NJH1954" s="1"/>
      <c r="NJI1954" s="1"/>
      <c r="NJJ1954" s="1"/>
      <c r="NJK1954" s="1"/>
      <c r="NJL1954" s="1"/>
      <c r="NJM1954" s="1"/>
      <c r="NJN1954" s="1"/>
      <c r="NJO1954" s="1"/>
      <c r="NJP1954" s="1"/>
      <c r="NJQ1954" s="1"/>
      <c r="NJR1954" s="1"/>
      <c r="NJS1954" s="1"/>
      <c r="NJT1954" s="1"/>
      <c r="NJU1954" s="1"/>
      <c r="NJV1954" s="1"/>
      <c r="NJW1954" s="1"/>
      <c r="NJX1954" s="1"/>
      <c r="NJY1954" s="1"/>
      <c r="NJZ1954" s="1"/>
      <c r="NKA1954" s="1"/>
      <c r="NKB1954" s="1"/>
      <c r="NKC1954" s="1"/>
      <c r="NKD1954" s="1"/>
      <c r="NKE1954" s="1"/>
      <c r="NKF1954" s="1"/>
      <c r="NKG1954" s="1"/>
      <c r="NKH1954" s="1"/>
      <c r="NKI1954" s="1"/>
      <c r="NKJ1954" s="1"/>
      <c r="NKK1954" s="1"/>
      <c r="NKL1954" s="1"/>
      <c r="NKM1954" s="1"/>
      <c r="NKN1954" s="1"/>
      <c r="NKO1954" s="1"/>
      <c r="NKP1954" s="1"/>
      <c r="NKQ1954" s="1"/>
      <c r="NKR1954" s="1"/>
      <c r="NKS1954" s="1"/>
      <c r="NKT1954" s="1"/>
      <c r="NKU1954" s="1"/>
      <c r="NKV1954" s="1"/>
      <c r="NKW1954" s="1"/>
      <c r="NKX1954" s="1"/>
      <c r="NKY1954" s="1"/>
      <c r="NKZ1954" s="1"/>
      <c r="NLA1954" s="1"/>
      <c r="NLB1954" s="1"/>
      <c r="NLC1954" s="1"/>
      <c r="NLD1954" s="1"/>
      <c r="NLE1954" s="1"/>
      <c r="NLF1954" s="1"/>
      <c r="NLG1954" s="1"/>
      <c r="NLH1954" s="1"/>
      <c r="NLI1954" s="1"/>
      <c r="NLJ1954" s="1"/>
      <c r="NLK1954" s="1"/>
      <c r="NLL1954" s="1"/>
      <c r="NLM1954" s="1"/>
      <c r="NLN1954" s="1"/>
      <c r="NLO1954" s="1"/>
      <c r="NLP1954" s="1"/>
      <c r="NLQ1954" s="1"/>
      <c r="NLR1954" s="1"/>
      <c r="NLS1954" s="1"/>
      <c r="NLT1954" s="1"/>
      <c r="NLU1954" s="1"/>
      <c r="NLV1954" s="1"/>
      <c r="NLW1954" s="1"/>
      <c r="NLX1954" s="1"/>
      <c r="NLY1954" s="1"/>
      <c r="NLZ1954" s="1"/>
      <c r="NMA1954" s="1"/>
      <c r="NMB1954" s="1"/>
      <c r="NMC1954" s="1"/>
      <c r="NMD1954" s="1"/>
      <c r="NME1954" s="1"/>
      <c r="NMF1954" s="1"/>
      <c r="NMG1954" s="1"/>
      <c r="NMH1954" s="1"/>
      <c r="NMI1954" s="1"/>
      <c r="NMJ1954" s="1"/>
      <c r="NMK1954" s="1"/>
      <c r="NML1954" s="1"/>
      <c r="NMM1954" s="1"/>
      <c r="NMN1954" s="1"/>
      <c r="NMO1954" s="1"/>
      <c r="NMP1954" s="1"/>
      <c r="NMQ1954" s="1"/>
      <c r="NMR1954" s="1"/>
      <c r="NMS1954" s="1"/>
      <c r="NMT1954" s="1"/>
      <c r="NMU1954" s="1"/>
      <c r="NMV1954" s="1"/>
      <c r="NMW1954" s="1"/>
      <c r="NMX1954" s="1"/>
      <c r="NMY1954" s="1"/>
      <c r="NMZ1954" s="1"/>
      <c r="NNA1954" s="1"/>
      <c r="NNB1954" s="1"/>
      <c r="NNC1954" s="1"/>
      <c r="NND1954" s="1"/>
      <c r="NNE1954" s="1"/>
      <c r="NNF1954" s="1"/>
      <c r="NNG1954" s="1"/>
      <c r="NNH1954" s="1"/>
      <c r="NNI1954" s="1"/>
      <c r="NNJ1954" s="1"/>
      <c r="NNK1954" s="1"/>
      <c r="NNL1954" s="1"/>
      <c r="NNM1954" s="1"/>
      <c r="NNN1954" s="1"/>
      <c r="NNO1954" s="1"/>
      <c r="NNP1954" s="1"/>
      <c r="NNQ1954" s="1"/>
      <c r="NNR1954" s="1"/>
      <c r="NNS1954" s="1"/>
      <c r="NNT1954" s="1"/>
      <c r="NNU1954" s="1"/>
      <c r="NNV1954" s="1"/>
      <c r="NNW1954" s="1"/>
      <c r="NNX1954" s="1"/>
      <c r="NNY1954" s="1"/>
      <c r="NNZ1954" s="1"/>
      <c r="NOA1954" s="1"/>
      <c r="NOB1954" s="1"/>
      <c r="NOC1954" s="1"/>
      <c r="NOD1954" s="1"/>
      <c r="NOE1954" s="1"/>
      <c r="NOF1954" s="1"/>
      <c r="NOG1954" s="1"/>
      <c r="NOH1954" s="1"/>
      <c r="NOI1954" s="1"/>
      <c r="NOJ1954" s="1"/>
      <c r="NOK1954" s="1"/>
      <c r="NOL1954" s="1"/>
      <c r="NOM1954" s="1"/>
      <c r="NON1954" s="1"/>
      <c r="NOO1954" s="1"/>
      <c r="NOP1954" s="1"/>
      <c r="NOQ1954" s="1"/>
      <c r="NOR1954" s="1"/>
      <c r="NOS1954" s="1"/>
      <c r="NOT1954" s="1"/>
      <c r="NOU1954" s="1"/>
      <c r="NOV1954" s="1"/>
      <c r="NOW1954" s="1"/>
      <c r="NOX1954" s="1"/>
      <c r="NOY1954" s="1"/>
      <c r="NOZ1954" s="1"/>
      <c r="NPA1954" s="1"/>
      <c r="NPB1954" s="1"/>
      <c r="NPC1954" s="1"/>
      <c r="NPD1954" s="1"/>
      <c r="NPE1954" s="1"/>
      <c r="NPF1954" s="1"/>
      <c r="NPG1954" s="1"/>
      <c r="NPH1954" s="1"/>
      <c r="NPI1954" s="1"/>
      <c r="NPJ1954" s="1"/>
      <c r="NPK1954" s="1"/>
      <c r="NPL1954" s="1"/>
      <c r="NPM1954" s="1"/>
      <c r="NPN1954" s="1"/>
      <c r="NPO1954" s="1"/>
      <c r="NPP1954" s="1"/>
      <c r="NPQ1954" s="1"/>
      <c r="NPR1954" s="1"/>
      <c r="NPS1954" s="1"/>
      <c r="NPT1954" s="1"/>
      <c r="NPU1954" s="1"/>
      <c r="NPV1954" s="1"/>
      <c r="NPW1954" s="1"/>
      <c r="NPX1954" s="1"/>
      <c r="NPY1954" s="1"/>
      <c r="NPZ1954" s="1"/>
      <c r="NQA1954" s="1"/>
      <c r="NQB1954" s="1"/>
      <c r="NQC1954" s="1"/>
      <c r="NQD1954" s="1"/>
      <c r="NQE1954" s="1"/>
      <c r="NQF1954" s="1"/>
      <c r="NQG1954" s="1"/>
      <c r="NQH1954" s="1"/>
      <c r="NQI1954" s="1"/>
      <c r="NQJ1954" s="1"/>
      <c r="NQK1954" s="1"/>
      <c r="NQL1954" s="1"/>
      <c r="NQM1954" s="1"/>
      <c r="NQN1954" s="1"/>
      <c r="NQO1954" s="1"/>
      <c r="NQP1954" s="1"/>
      <c r="NQQ1954" s="1"/>
      <c r="NQR1954" s="1"/>
      <c r="NQS1954" s="1"/>
      <c r="NQT1954" s="1"/>
      <c r="NQU1954" s="1"/>
      <c r="NQV1954" s="1"/>
      <c r="NQW1954" s="1"/>
      <c r="NQX1954" s="1"/>
      <c r="NQY1954" s="1"/>
      <c r="NQZ1954" s="1"/>
      <c r="NRA1954" s="1"/>
      <c r="NRB1954" s="1"/>
      <c r="NRC1954" s="1"/>
      <c r="NRD1954" s="1"/>
      <c r="NRE1954" s="1"/>
      <c r="NRF1954" s="1"/>
      <c r="NRG1954" s="1"/>
      <c r="NRH1954" s="1"/>
      <c r="NRI1954" s="1"/>
      <c r="NRJ1954" s="1"/>
      <c r="NRK1954" s="1"/>
      <c r="NRL1954" s="1"/>
      <c r="NRM1954" s="1"/>
      <c r="NRN1954" s="1"/>
      <c r="NRO1954" s="1"/>
      <c r="NRP1954" s="1"/>
      <c r="NRQ1954" s="1"/>
      <c r="NRR1954" s="1"/>
      <c r="NRS1954" s="1"/>
      <c r="NRT1954" s="1"/>
      <c r="NRU1954" s="1"/>
      <c r="NRV1954" s="1"/>
      <c r="NRW1954" s="1"/>
      <c r="NRX1954" s="1"/>
      <c r="NRY1954" s="1"/>
      <c r="NRZ1954" s="1"/>
      <c r="NSA1954" s="1"/>
      <c r="NSB1954" s="1"/>
      <c r="NSC1954" s="1"/>
      <c r="NSD1954" s="1"/>
      <c r="NSE1954" s="1"/>
      <c r="NSF1954" s="1"/>
      <c r="NSG1954" s="1"/>
      <c r="NSH1954" s="1"/>
      <c r="NSI1954" s="1"/>
      <c r="NSJ1954" s="1"/>
      <c r="NSK1954" s="1"/>
      <c r="NSL1954" s="1"/>
      <c r="NSM1954" s="1"/>
      <c r="NSN1954" s="1"/>
      <c r="NSO1954" s="1"/>
      <c r="NSP1954" s="1"/>
      <c r="NSQ1954" s="1"/>
      <c r="NSR1954" s="1"/>
      <c r="NSS1954" s="1"/>
      <c r="NST1954" s="1"/>
      <c r="NSU1954" s="1"/>
      <c r="NSV1954" s="1"/>
      <c r="NSW1954" s="1"/>
      <c r="NSX1954" s="1"/>
      <c r="NSY1954" s="1"/>
      <c r="NSZ1954" s="1"/>
      <c r="NTA1954" s="1"/>
      <c r="NTB1954" s="1"/>
      <c r="NTC1954" s="1"/>
      <c r="NTD1954" s="1"/>
      <c r="NTE1954" s="1"/>
      <c r="NTF1954" s="1"/>
      <c r="NTG1954" s="1"/>
      <c r="NTH1954" s="1"/>
      <c r="NTI1954" s="1"/>
      <c r="NTJ1954" s="1"/>
      <c r="NTK1954" s="1"/>
      <c r="NTL1954" s="1"/>
      <c r="NTM1954" s="1"/>
      <c r="NTN1954" s="1"/>
      <c r="NTO1954" s="1"/>
      <c r="NTP1954" s="1"/>
      <c r="NTQ1954" s="1"/>
      <c r="NTR1954" s="1"/>
      <c r="NTS1954" s="1"/>
      <c r="NTT1954" s="1"/>
      <c r="NTU1954" s="1"/>
      <c r="NTV1954" s="1"/>
      <c r="NTW1954" s="1"/>
      <c r="NTX1954" s="1"/>
      <c r="NTY1954" s="1"/>
      <c r="NTZ1954" s="1"/>
      <c r="NUA1954" s="1"/>
      <c r="NUB1954" s="1"/>
      <c r="NUC1954" s="1"/>
      <c r="NUD1954" s="1"/>
      <c r="NUE1954" s="1"/>
      <c r="NUF1954" s="1"/>
      <c r="NUG1954" s="1"/>
      <c r="NUH1954" s="1"/>
      <c r="NUI1954" s="1"/>
      <c r="NUJ1954" s="1"/>
      <c r="NUK1954" s="1"/>
      <c r="NUL1954" s="1"/>
      <c r="NUM1954" s="1"/>
      <c r="NUN1954" s="1"/>
      <c r="NUO1954" s="1"/>
      <c r="NUP1954" s="1"/>
      <c r="NUQ1954" s="1"/>
      <c r="NUR1954" s="1"/>
      <c r="NUS1954" s="1"/>
      <c r="NUT1954" s="1"/>
      <c r="NUU1954" s="1"/>
      <c r="NUV1954" s="1"/>
      <c r="NUW1954" s="1"/>
      <c r="NUX1954" s="1"/>
      <c r="NUY1954" s="1"/>
      <c r="NUZ1954" s="1"/>
      <c r="NVA1954" s="1"/>
      <c r="NVB1954" s="1"/>
      <c r="NVC1954" s="1"/>
      <c r="NVD1954" s="1"/>
      <c r="NVE1954" s="1"/>
      <c r="NVF1954" s="1"/>
      <c r="NVG1954" s="1"/>
      <c r="NVH1954" s="1"/>
      <c r="NVI1954" s="1"/>
      <c r="NVJ1954" s="1"/>
      <c r="NVK1954" s="1"/>
      <c r="NVL1954" s="1"/>
      <c r="NVM1954" s="1"/>
      <c r="NVN1954" s="1"/>
      <c r="NVO1954" s="1"/>
      <c r="NVP1954" s="1"/>
      <c r="NVQ1954" s="1"/>
      <c r="NVR1954" s="1"/>
      <c r="NVS1954" s="1"/>
      <c r="NVT1954" s="1"/>
      <c r="NVU1954" s="1"/>
      <c r="NVV1954" s="1"/>
      <c r="NVW1954" s="1"/>
      <c r="NVX1954" s="1"/>
      <c r="NVY1954" s="1"/>
      <c r="NVZ1954" s="1"/>
      <c r="NWA1954" s="1"/>
      <c r="NWB1954" s="1"/>
      <c r="NWC1954" s="1"/>
      <c r="NWD1954" s="1"/>
      <c r="NWE1954" s="1"/>
      <c r="NWF1954" s="1"/>
      <c r="NWG1954" s="1"/>
      <c r="NWH1954" s="1"/>
      <c r="NWI1954" s="1"/>
      <c r="NWJ1954" s="1"/>
      <c r="NWK1954" s="1"/>
      <c r="NWL1954" s="1"/>
      <c r="NWM1954" s="1"/>
      <c r="NWN1954" s="1"/>
      <c r="NWO1954" s="1"/>
      <c r="NWP1954" s="1"/>
      <c r="NWQ1954" s="1"/>
      <c r="NWR1954" s="1"/>
      <c r="NWS1954" s="1"/>
      <c r="NWT1954" s="1"/>
      <c r="NWU1954" s="1"/>
      <c r="NWV1954" s="1"/>
      <c r="NWW1954" s="1"/>
      <c r="NWX1954" s="1"/>
      <c r="NWY1954" s="1"/>
      <c r="NWZ1954" s="1"/>
      <c r="NXA1954" s="1"/>
      <c r="NXB1954" s="1"/>
      <c r="NXC1954" s="1"/>
      <c r="NXD1954" s="1"/>
      <c r="NXE1954" s="1"/>
      <c r="NXF1954" s="1"/>
      <c r="NXG1954" s="1"/>
      <c r="NXH1954" s="1"/>
      <c r="NXI1954" s="1"/>
      <c r="NXJ1954" s="1"/>
      <c r="NXK1954" s="1"/>
      <c r="NXL1954" s="1"/>
      <c r="NXM1954" s="1"/>
      <c r="NXN1954" s="1"/>
      <c r="NXO1954" s="1"/>
      <c r="NXP1954" s="1"/>
      <c r="NXQ1954" s="1"/>
      <c r="NXR1954" s="1"/>
      <c r="NXS1954" s="1"/>
      <c r="NXT1954" s="1"/>
      <c r="NXU1954" s="1"/>
      <c r="NXV1954" s="1"/>
      <c r="NXW1954" s="1"/>
      <c r="NXX1954" s="1"/>
      <c r="NXY1954" s="1"/>
      <c r="NXZ1954" s="1"/>
      <c r="NYA1954" s="1"/>
      <c r="NYB1954" s="1"/>
      <c r="NYC1954" s="1"/>
      <c r="NYD1954" s="1"/>
      <c r="NYE1954" s="1"/>
      <c r="NYF1954" s="1"/>
      <c r="NYG1954" s="1"/>
      <c r="NYH1954" s="1"/>
      <c r="NYI1954" s="1"/>
      <c r="NYJ1954" s="1"/>
      <c r="NYK1954" s="1"/>
      <c r="NYL1954" s="1"/>
      <c r="NYM1954" s="1"/>
      <c r="NYN1954" s="1"/>
      <c r="NYO1954" s="1"/>
      <c r="NYP1954" s="1"/>
      <c r="NYQ1954" s="1"/>
      <c r="NYR1954" s="1"/>
      <c r="NYS1954" s="1"/>
      <c r="NYT1954" s="1"/>
      <c r="NYU1954" s="1"/>
      <c r="NYV1954" s="1"/>
      <c r="NYW1954" s="1"/>
      <c r="NYX1954" s="1"/>
      <c r="NYY1954" s="1"/>
      <c r="NYZ1954" s="1"/>
      <c r="NZA1954" s="1"/>
      <c r="NZB1954" s="1"/>
      <c r="NZC1954" s="1"/>
      <c r="NZD1954" s="1"/>
      <c r="NZE1954" s="1"/>
      <c r="NZF1954" s="1"/>
      <c r="NZG1954" s="1"/>
      <c r="NZH1954" s="1"/>
      <c r="NZI1954" s="1"/>
      <c r="NZJ1954" s="1"/>
      <c r="NZK1954" s="1"/>
      <c r="NZL1954" s="1"/>
      <c r="NZM1954" s="1"/>
      <c r="NZN1954" s="1"/>
      <c r="NZO1954" s="1"/>
      <c r="NZP1954" s="1"/>
      <c r="NZQ1954" s="1"/>
      <c r="NZR1954" s="1"/>
      <c r="NZS1954" s="1"/>
      <c r="NZT1954" s="1"/>
      <c r="NZU1954" s="1"/>
      <c r="NZV1954" s="1"/>
      <c r="NZW1954" s="1"/>
      <c r="NZX1954" s="1"/>
      <c r="NZY1954" s="1"/>
      <c r="NZZ1954" s="1"/>
      <c r="OAA1954" s="1"/>
      <c r="OAB1954" s="1"/>
      <c r="OAC1954" s="1"/>
      <c r="OAD1954" s="1"/>
      <c r="OAE1954" s="1"/>
      <c r="OAF1954" s="1"/>
      <c r="OAG1954" s="1"/>
      <c r="OAH1954" s="1"/>
      <c r="OAI1954" s="1"/>
      <c r="OAJ1954" s="1"/>
      <c r="OAK1954" s="1"/>
      <c r="OAL1954" s="1"/>
      <c r="OAM1954" s="1"/>
      <c r="OAN1954" s="1"/>
      <c r="OAO1954" s="1"/>
      <c r="OAP1954" s="1"/>
      <c r="OAQ1954" s="1"/>
      <c r="OAR1954" s="1"/>
      <c r="OAS1954" s="1"/>
      <c r="OAT1954" s="1"/>
      <c r="OAU1954" s="1"/>
      <c r="OAV1954" s="1"/>
      <c r="OAW1954" s="1"/>
      <c r="OAX1954" s="1"/>
      <c r="OAY1954" s="1"/>
      <c r="OAZ1954" s="1"/>
      <c r="OBA1954" s="1"/>
      <c r="OBB1954" s="1"/>
      <c r="OBC1954" s="1"/>
      <c r="OBD1954" s="1"/>
      <c r="OBE1954" s="1"/>
      <c r="OBF1954" s="1"/>
      <c r="OBG1954" s="1"/>
      <c r="OBH1954" s="1"/>
      <c r="OBI1954" s="1"/>
      <c r="OBJ1954" s="1"/>
      <c r="OBK1954" s="1"/>
      <c r="OBL1954" s="1"/>
      <c r="OBM1954" s="1"/>
      <c r="OBN1954" s="1"/>
      <c r="OBO1954" s="1"/>
      <c r="OBP1954" s="1"/>
      <c r="OBQ1954" s="1"/>
      <c r="OBR1954" s="1"/>
      <c r="OBS1954" s="1"/>
      <c r="OBT1954" s="1"/>
      <c r="OBU1954" s="1"/>
      <c r="OBV1954" s="1"/>
      <c r="OBW1954" s="1"/>
      <c r="OBX1954" s="1"/>
      <c r="OBY1954" s="1"/>
      <c r="OBZ1954" s="1"/>
      <c r="OCA1954" s="1"/>
      <c r="OCB1954" s="1"/>
      <c r="OCC1954" s="1"/>
      <c r="OCD1954" s="1"/>
      <c r="OCE1954" s="1"/>
      <c r="OCF1954" s="1"/>
      <c r="OCG1954" s="1"/>
      <c r="OCH1954" s="1"/>
      <c r="OCI1954" s="1"/>
      <c r="OCJ1954" s="1"/>
      <c r="OCK1954" s="1"/>
      <c r="OCL1954" s="1"/>
      <c r="OCM1954" s="1"/>
      <c r="OCN1954" s="1"/>
      <c r="OCO1954" s="1"/>
      <c r="OCP1954" s="1"/>
      <c r="OCQ1954" s="1"/>
      <c r="OCR1954" s="1"/>
      <c r="OCS1954" s="1"/>
      <c r="OCT1954" s="1"/>
      <c r="OCU1954" s="1"/>
      <c r="OCV1954" s="1"/>
      <c r="OCW1954" s="1"/>
      <c r="OCX1954" s="1"/>
      <c r="OCY1954" s="1"/>
      <c r="OCZ1954" s="1"/>
      <c r="ODA1954" s="1"/>
      <c r="ODB1954" s="1"/>
      <c r="ODC1954" s="1"/>
      <c r="ODD1954" s="1"/>
      <c r="ODE1954" s="1"/>
      <c r="ODF1954" s="1"/>
      <c r="ODG1954" s="1"/>
      <c r="ODH1954" s="1"/>
      <c r="ODI1954" s="1"/>
      <c r="ODJ1954" s="1"/>
      <c r="ODK1954" s="1"/>
      <c r="ODL1954" s="1"/>
      <c r="ODM1954" s="1"/>
      <c r="ODN1954" s="1"/>
      <c r="ODO1954" s="1"/>
      <c r="ODP1954" s="1"/>
      <c r="ODQ1954" s="1"/>
      <c r="ODR1954" s="1"/>
      <c r="ODS1954" s="1"/>
      <c r="ODT1954" s="1"/>
      <c r="ODU1954" s="1"/>
      <c r="ODV1954" s="1"/>
      <c r="ODW1954" s="1"/>
      <c r="ODX1954" s="1"/>
      <c r="ODY1954" s="1"/>
      <c r="ODZ1954" s="1"/>
      <c r="OEA1954" s="1"/>
      <c r="OEB1954" s="1"/>
      <c r="OEC1954" s="1"/>
      <c r="OED1954" s="1"/>
      <c r="OEE1954" s="1"/>
      <c r="OEF1954" s="1"/>
      <c r="OEG1954" s="1"/>
      <c r="OEH1954" s="1"/>
      <c r="OEI1954" s="1"/>
      <c r="OEJ1954" s="1"/>
      <c r="OEK1954" s="1"/>
      <c r="OEL1954" s="1"/>
      <c r="OEM1954" s="1"/>
      <c r="OEN1954" s="1"/>
      <c r="OEO1954" s="1"/>
      <c r="OEP1954" s="1"/>
      <c r="OEQ1954" s="1"/>
      <c r="OER1954" s="1"/>
      <c r="OES1954" s="1"/>
      <c r="OET1954" s="1"/>
      <c r="OEU1954" s="1"/>
      <c r="OEV1954" s="1"/>
      <c r="OEW1954" s="1"/>
      <c r="OEX1954" s="1"/>
      <c r="OEY1954" s="1"/>
      <c r="OEZ1954" s="1"/>
      <c r="OFA1954" s="1"/>
      <c r="OFB1954" s="1"/>
      <c r="OFC1954" s="1"/>
      <c r="OFD1954" s="1"/>
      <c r="OFE1954" s="1"/>
      <c r="OFF1954" s="1"/>
      <c r="OFG1954" s="1"/>
      <c r="OFH1954" s="1"/>
      <c r="OFI1954" s="1"/>
      <c r="OFJ1954" s="1"/>
      <c r="OFK1954" s="1"/>
      <c r="OFL1954" s="1"/>
      <c r="OFM1954" s="1"/>
      <c r="OFN1954" s="1"/>
      <c r="OFO1954" s="1"/>
      <c r="OFP1954" s="1"/>
      <c r="OFQ1954" s="1"/>
      <c r="OFR1954" s="1"/>
      <c r="OFS1954" s="1"/>
      <c r="OFT1954" s="1"/>
      <c r="OFU1954" s="1"/>
      <c r="OFV1954" s="1"/>
      <c r="OFW1954" s="1"/>
      <c r="OFX1954" s="1"/>
      <c r="OFY1954" s="1"/>
      <c r="OFZ1954" s="1"/>
      <c r="OGA1954" s="1"/>
      <c r="OGB1954" s="1"/>
      <c r="OGC1954" s="1"/>
      <c r="OGD1954" s="1"/>
      <c r="OGE1954" s="1"/>
      <c r="OGF1954" s="1"/>
      <c r="OGG1954" s="1"/>
      <c r="OGH1954" s="1"/>
      <c r="OGI1954" s="1"/>
      <c r="OGJ1954" s="1"/>
      <c r="OGK1954" s="1"/>
      <c r="OGL1954" s="1"/>
      <c r="OGM1954" s="1"/>
      <c r="OGN1954" s="1"/>
      <c r="OGO1954" s="1"/>
      <c r="OGP1954" s="1"/>
      <c r="OGQ1954" s="1"/>
      <c r="OGR1954" s="1"/>
      <c r="OGS1954" s="1"/>
      <c r="OGT1954" s="1"/>
      <c r="OGU1954" s="1"/>
      <c r="OGV1954" s="1"/>
      <c r="OGW1954" s="1"/>
      <c r="OGX1954" s="1"/>
      <c r="OGY1954" s="1"/>
      <c r="OGZ1954" s="1"/>
      <c r="OHA1954" s="1"/>
      <c r="OHB1954" s="1"/>
      <c r="OHC1954" s="1"/>
      <c r="OHD1954" s="1"/>
      <c r="OHE1954" s="1"/>
      <c r="OHF1954" s="1"/>
      <c r="OHG1954" s="1"/>
      <c r="OHH1954" s="1"/>
      <c r="OHI1954" s="1"/>
      <c r="OHJ1954" s="1"/>
      <c r="OHK1954" s="1"/>
      <c r="OHL1954" s="1"/>
      <c r="OHM1954" s="1"/>
      <c r="OHN1954" s="1"/>
      <c r="OHO1954" s="1"/>
      <c r="OHP1954" s="1"/>
      <c r="OHQ1954" s="1"/>
      <c r="OHR1954" s="1"/>
      <c r="OHS1954" s="1"/>
      <c r="OHT1954" s="1"/>
      <c r="OHU1954" s="1"/>
      <c r="OHV1954" s="1"/>
      <c r="OHW1954" s="1"/>
      <c r="OHX1954" s="1"/>
      <c r="OHY1954" s="1"/>
      <c r="OHZ1954" s="1"/>
      <c r="OIA1954" s="1"/>
      <c r="OIB1954" s="1"/>
      <c r="OIC1954" s="1"/>
      <c r="OID1954" s="1"/>
      <c r="OIE1954" s="1"/>
      <c r="OIF1954" s="1"/>
      <c r="OIG1954" s="1"/>
      <c r="OIH1954" s="1"/>
      <c r="OII1954" s="1"/>
      <c r="OIJ1954" s="1"/>
      <c r="OIK1954" s="1"/>
      <c r="OIL1954" s="1"/>
      <c r="OIM1954" s="1"/>
      <c r="OIN1954" s="1"/>
      <c r="OIO1954" s="1"/>
      <c r="OIP1954" s="1"/>
      <c r="OIQ1954" s="1"/>
      <c r="OIR1954" s="1"/>
      <c r="OIS1954" s="1"/>
      <c r="OIT1954" s="1"/>
      <c r="OIU1954" s="1"/>
      <c r="OIV1954" s="1"/>
      <c r="OIW1954" s="1"/>
      <c r="OIX1954" s="1"/>
      <c r="OIY1954" s="1"/>
      <c r="OIZ1954" s="1"/>
      <c r="OJA1954" s="1"/>
      <c r="OJB1954" s="1"/>
      <c r="OJC1954" s="1"/>
      <c r="OJD1954" s="1"/>
      <c r="OJE1954" s="1"/>
      <c r="OJF1954" s="1"/>
      <c r="OJG1954" s="1"/>
      <c r="OJH1954" s="1"/>
      <c r="OJI1954" s="1"/>
      <c r="OJJ1954" s="1"/>
      <c r="OJK1954" s="1"/>
      <c r="OJL1954" s="1"/>
      <c r="OJM1954" s="1"/>
      <c r="OJN1954" s="1"/>
      <c r="OJO1954" s="1"/>
      <c r="OJP1954" s="1"/>
      <c r="OJQ1954" s="1"/>
      <c r="OJR1954" s="1"/>
      <c r="OJS1954" s="1"/>
      <c r="OJT1954" s="1"/>
      <c r="OJU1954" s="1"/>
      <c r="OJV1954" s="1"/>
      <c r="OJW1954" s="1"/>
      <c r="OJX1954" s="1"/>
      <c r="OJY1954" s="1"/>
      <c r="OJZ1954" s="1"/>
      <c r="OKA1954" s="1"/>
      <c r="OKB1954" s="1"/>
      <c r="OKC1954" s="1"/>
      <c r="OKD1954" s="1"/>
      <c r="OKE1954" s="1"/>
      <c r="OKF1954" s="1"/>
      <c r="OKG1954" s="1"/>
      <c r="OKH1954" s="1"/>
      <c r="OKI1954" s="1"/>
      <c r="OKJ1954" s="1"/>
      <c r="OKK1954" s="1"/>
      <c r="OKL1954" s="1"/>
      <c r="OKM1954" s="1"/>
      <c r="OKN1954" s="1"/>
      <c r="OKO1954" s="1"/>
      <c r="OKP1954" s="1"/>
      <c r="OKQ1954" s="1"/>
      <c r="OKR1954" s="1"/>
      <c r="OKS1954" s="1"/>
      <c r="OKT1954" s="1"/>
      <c r="OKU1954" s="1"/>
      <c r="OKV1954" s="1"/>
      <c r="OKW1954" s="1"/>
      <c r="OKX1954" s="1"/>
      <c r="OKY1954" s="1"/>
      <c r="OKZ1954" s="1"/>
      <c r="OLA1954" s="1"/>
      <c r="OLB1954" s="1"/>
      <c r="OLC1954" s="1"/>
      <c r="OLD1954" s="1"/>
      <c r="OLE1954" s="1"/>
      <c r="OLF1954" s="1"/>
      <c r="OLG1954" s="1"/>
      <c r="OLH1954" s="1"/>
      <c r="OLI1954" s="1"/>
      <c r="OLJ1954" s="1"/>
      <c r="OLK1954" s="1"/>
      <c r="OLL1954" s="1"/>
      <c r="OLM1954" s="1"/>
      <c r="OLN1954" s="1"/>
      <c r="OLO1954" s="1"/>
      <c r="OLP1954" s="1"/>
      <c r="OLQ1954" s="1"/>
      <c r="OLR1954" s="1"/>
      <c r="OLS1954" s="1"/>
      <c r="OLT1954" s="1"/>
      <c r="OLU1954" s="1"/>
      <c r="OLV1954" s="1"/>
      <c r="OLW1954" s="1"/>
      <c r="OLX1954" s="1"/>
      <c r="OLY1954" s="1"/>
      <c r="OLZ1954" s="1"/>
      <c r="OMA1954" s="1"/>
      <c r="OMB1954" s="1"/>
      <c r="OMC1954" s="1"/>
      <c r="OMD1954" s="1"/>
      <c r="OME1954" s="1"/>
      <c r="OMF1954" s="1"/>
      <c r="OMG1954" s="1"/>
      <c r="OMH1954" s="1"/>
      <c r="OMI1954" s="1"/>
      <c r="OMJ1954" s="1"/>
      <c r="OMK1954" s="1"/>
      <c r="OML1954" s="1"/>
      <c r="OMM1954" s="1"/>
      <c r="OMN1954" s="1"/>
      <c r="OMO1954" s="1"/>
      <c r="OMP1954" s="1"/>
      <c r="OMQ1954" s="1"/>
      <c r="OMR1954" s="1"/>
      <c r="OMS1954" s="1"/>
      <c r="OMT1954" s="1"/>
      <c r="OMU1954" s="1"/>
      <c r="OMV1954" s="1"/>
      <c r="OMW1954" s="1"/>
      <c r="OMX1954" s="1"/>
      <c r="OMY1954" s="1"/>
      <c r="OMZ1954" s="1"/>
      <c r="ONA1954" s="1"/>
      <c r="ONB1954" s="1"/>
      <c r="ONC1954" s="1"/>
      <c r="OND1954" s="1"/>
      <c r="ONE1954" s="1"/>
      <c r="ONF1954" s="1"/>
      <c r="ONG1954" s="1"/>
      <c r="ONH1954" s="1"/>
      <c r="ONI1954" s="1"/>
      <c r="ONJ1954" s="1"/>
      <c r="ONK1954" s="1"/>
      <c r="ONL1954" s="1"/>
      <c r="ONM1954" s="1"/>
      <c r="ONN1954" s="1"/>
      <c r="ONO1954" s="1"/>
      <c r="ONP1954" s="1"/>
      <c r="ONQ1954" s="1"/>
      <c r="ONR1954" s="1"/>
      <c r="ONS1954" s="1"/>
      <c r="ONT1954" s="1"/>
      <c r="ONU1954" s="1"/>
      <c r="ONV1954" s="1"/>
      <c r="ONW1954" s="1"/>
      <c r="ONX1954" s="1"/>
      <c r="ONY1954" s="1"/>
      <c r="ONZ1954" s="1"/>
      <c r="OOA1954" s="1"/>
      <c r="OOB1954" s="1"/>
      <c r="OOC1954" s="1"/>
      <c r="OOD1954" s="1"/>
      <c r="OOE1954" s="1"/>
      <c r="OOF1954" s="1"/>
      <c r="OOG1954" s="1"/>
      <c r="OOH1954" s="1"/>
      <c r="OOI1954" s="1"/>
      <c r="OOJ1954" s="1"/>
      <c r="OOK1954" s="1"/>
      <c r="OOL1954" s="1"/>
      <c r="OOM1954" s="1"/>
      <c r="OON1954" s="1"/>
      <c r="OOO1954" s="1"/>
      <c r="OOP1954" s="1"/>
      <c r="OOQ1954" s="1"/>
      <c r="OOR1954" s="1"/>
      <c r="OOS1954" s="1"/>
      <c r="OOT1954" s="1"/>
      <c r="OOU1954" s="1"/>
      <c r="OOV1954" s="1"/>
      <c r="OOW1954" s="1"/>
      <c r="OOX1954" s="1"/>
      <c r="OOY1954" s="1"/>
      <c r="OOZ1954" s="1"/>
      <c r="OPA1954" s="1"/>
      <c r="OPB1954" s="1"/>
      <c r="OPC1954" s="1"/>
      <c r="OPD1954" s="1"/>
      <c r="OPE1954" s="1"/>
      <c r="OPF1954" s="1"/>
      <c r="OPG1954" s="1"/>
      <c r="OPH1954" s="1"/>
      <c r="OPI1954" s="1"/>
      <c r="OPJ1954" s="1"/>
      <c r="OPK1954" s="1"/>
      <c r="OPL1954" s="1"/>
      <c r="OPM1954" s="1"/>
      <c r="OPN1954" s="1"/>
      <c r="OPO1954" s="1"/>
      <c r="OPP1954" s="1"/>
      <c r="OPQ1954" s="1"/>
      <c r="OPR1954" s="1"/>
      <c r="OPS1954" s="1"/>
      <c r="OPT1954" s="1"/>
      <c r="OPU1954" s="1"/>
      <c r="OPV1954" s="1"/>
      <c r="OPW1954" s="1"/>
      <c r="OPX1954" s="1"/>
      <c r="OPY1954" s="1"/>
      <c r="OPZ1954" s="1"/>
      <c r="OQA1954" s="1"/>
      <c r="OQB1954" s="1"/>
      <c r="OQC1954" s="1"/>
      <c r="OQD1954" s="1"/>
      <c r="OQE1954" s="1"/>
      <c r="OQF1954" s="1"/>
      <c r="OQG1954" s="1"/>
      <c r="OQH1954" s="1"/>
      <c r="OQI1954" s="1"/>
      <c r="OQJ1954" s="1"/>
      <c r="OQK1954" s="1"/>
      <c r="OQL1954" s="1"/>
      <c r="OQM1954" s="1"/>
      <c r="OQN1954" s="1"/>
      <c r="OQO1954" s="1"/>
      <c r="OQP1954" s="1"/>
      <c r="OQQ1954" s="1"/>
      <c r="OQR1954" s="1"/>
      <c r="OQS1954" s="1"/>
      <c r="OQT1954" s="1"/>
      <c r="OQU1954" s="1"/>
      <c r="OQV1954" s="1"/>
      <c r="OQW1954" s="1"/>
      <c r="OQX1954" s="1"/>
      <c r="OQY1954" s="1"/>
      <c r="OQZ1954" s="1"/>
      <c r="ORA1954" s="1"/>
      <c r="ORB1954" s="1"/>
      <c r="ORC1954" s="1"/>
      <c r="ORD1954" s="1"/>
      <c r="ORE1954" s="1"/>
      <c r="ORF1954" s="1"/>
      <c r="ORG1954" s="1"/>
      <c r="ORH1954" s="1"/>
      <c r="ORI1954" s="1"/>
      <c r="ORJ1954" s="1"/>
      <c r="ORK1954" s="1"/>
      <c r="ORL1954" s="1"/>
      <c r="ORM1954" s="1"/>
      <c r="ORN1954" s="1"/>
      <c r="ORO1954" s="1"/>
      <c r="ORP1954" s="1"/>
      <c r="ORQ1954" s="1"/>
      <c r="ORR1954" s="1"/>
      <c r="ORS1954" s="1"/>
      <c r="ORT1954" s="1"/>
      <c r="ORU1954" s="1"/>
      <c r="ORV1954" s="1"/>
      <c r="ORW1954" s="1"/>
      <c r="ORX1954" s="1"/>
      <c r="ORY1954" s="1"/>
      <c r="ORZ1954" s="1"/>
      <c r="OSA1954" s="1"/>
      <c r="OSB1954" s="1"/>
      <c r="OSC1954" s="1"/>
      <c r="OSD1954" s="1"/>
      <c r="OSE1954" s="1"/>
      <c r="OSF1954" s="1"/>
      <c r="OSG1954" s="1"/>
      <c r="OSH1954" s="1"/>
      <c r="OSI1954" s="1"/>
      <c r="OSJ1954" s="1"/>
      <c r="OSK1954" s="1"/>
      <c r="OSL1954" s="1"/>
      <c r="OSM1954" s="1"/>
      <c r="OSN1954" s="1"/>
      <c r="OSO1954" s="1"/>
      <c r="OSP1954" s="1"/>
      <c r="OSQ1954" s="1"/>
      <c r="OSR1954" s="1"/>
      <c r="OSS1954" s="1"/>
      <c r="OST1954" s="1"/>
      <c r="OSU1954" s="1"/>
      <c r="OSV1954" s="1"/>
      <c r="OSW1954" s="1"/>
      <c r="OSX1954" s="1"/>
      <c r="OSY1954" s="1"/>
      <c r="OSZ1954" s="1"/>
      <c r="OTA1954" s="1"/>
      <c r="OTB1954" s="1"/>
      <c r="OTC1954" s="1"/>
      <c r="OTD1954" s="1"/>
      <c r="OTE1954" s="1"/>
      <c r="OTF1954" s="1"/>
      <c r="OTG1954" s="1"/>
      <c r="OTH1954" s="1"/>
      <c r="OTI1954" s="1"/>
      <c r="OTJ1954" s="1"/>
      <c r="OTK1954" s="1"/>
      <c r="OTL1954" s="1"/>
      <c r="OTM1954" s="1"/>
      <c r="OTN1954" s="1"/>
      <c r="OTO1954" s="1"/>
      <c r="OTP1954" s="1"/>
      <c r="OTQ1954" s="1"/>
      <c r="OTR1954" s="1"/>
      <c r="OTS1954" s="1"/>
      <c r="OTT1954" s="1"/>
      <c r="OTU1954" s="1"/>
      <c r="OTV1954" s="1"/>
      <c r="OTW1954" s="1"/>
      <c r="OTX1954" s="1"/>
      <c r="OTY1954" s="1"/>
      <c r="OTZ1954" s="1"/>
      <c r="OUA1954" s="1"/>
      <c r="OUB1954" s="1"/>
      <c r="OUC1954" s="1"/>
      <c r="OUD1954" s="1"/>
      <c r="OUE1954" s="1"/>
      <c r="OUF1954" s="1"/>
      <c r="OUG1954" s="1"/>
      <c r="OUH1954" s="1"/>
      <c r="OUI1954" s="1"/>
      <c r="OUJ1954" s="1"/>
      <c r="OUK1954" s="1"/>
      <c r="OUL1954" s="1"/>
      <c r="OUM1954" s="1"/>
      <c r="OUN1954" s="1"/>
      <c r="OUO1954" s="1"/>
      <c r="OUP1954" s="1"/>
      <c r="OUQ1954" s="1"/>
      <c r="OUR1954" s="1"/>
      <c r="OUS1954" s="1"/>
      <c r="OUT1954" s="1"/>
      <c r="OUU1954" s="1"/>
      <c r="OUV1954" s="1"/>
      <c r="OUW1954" s="1"/>
      <c r="OUX1954" s="1"/>
      <c r="OUY1954" s="1"/>
      <c r="OUZ1954" s="1"/>
      <c r="OVA1954" s="1"/>
      <c r="OVB1954" s="1"/>
      <c r="OVC1954" s="1"/>
      <c r="OVD1954" s="1"/>
      <c r="OVE1954" s="1"/>
      <c r="OVF1954" s="1"/>
      <c r="OVG1954" s="1"/>
      <c r="OVH1954" s="1"/>
      <c r="OVI1954" s="1"/>
      <c r="OVJ1954" s="1"/>
      <c r="OVK1954" s="1"/>
      <c r="OVL1954" s="1"/>
      <c r="OVM1954" s="1"/>
      <c r="OVN1954" s="1"/>
      <c r="OVO1954" s="1"/>
      <c r="OVP1954" s="1"/>
      <c r="OVQ1954" s="1"/>
      <c r="OVR1954" s="1"/>
      <c r="OVS1954" s="1"/>
      <c r="OVT1954" s="1"/>
      <c r="OVU1954" s="1"/>
      <c r="OVV1954" s="1"/>
      <c r="OVW1954" s="1"/>
      <c r="OVX1954" s="1"/>
      <c r="OVY1954" s="1"/>
      <c r="OVZ1954" s="1"/>
      <c r="OWA1954" s="1"/>
      <c r="OWB1954" s="1"/>
      <c r="OWC1954" s="1"/>
      <c r="OWD1954" s="1"/>
      <c r="OWE1954" s="1"/>
      <c r="OWF1954" s="1"/>
      <c r="OWG1954" s="1"/>
      <c r="OWH1954" s="1"/>
      <c r="OWI1954" s="1"/>
      <c r="OWJ1954" s="1"/>
      <c r="OWK1954" s="1"/>
      <c r="OWL1954" s="1"/>
      <c r="OWM1954" s="1"/>
      <c r="OWN1954" s="1"/>
      <c r="OWO1954" s="1"/>
      <c r="OWP1954" s="1"/>
      <c r="OWQ1954" s="1"/>
      <c r="OWR1954" s="1"/>
      <c r="OWS1954" s="1"/>
      <c r="OWT1954" s="1"/>
      <c r="OWU1954" s="1"/>
      <c r="OWV1954" s="1"/>
      <c r="OWW1954" s="1"/>
      <c r="OWX1954" s="1"/>
      <c r="OWY1954" s="1"/>
      <c r="OWZ1954" s="1"/>
      <c r="OXA1954" s="1"/>
      <c r="OXB1954" s="1"/>
      <c r="OXC1954" s="1"/>
      <c r="OXD1954" s="1"/>
      <c r="OXE1954" s="1"/>
      <c r="OXF1954" s="1"/>
      <c r="OXG1954" s="1"/>
      <c r="OXH1954" s="1"/>
      <c r="OXI1954" s="1"/>
      <c r="OXJ1954" s="1"/>
      <c r="OXK1954" s="1"/>
      <c r="OXL1954" s="1"/>
      <c r="OXM1954" s="1"/>
      <c r="OXN1954" s="1"/>
      <c r="OXO1954" s="1"/>
      <c r="OXP1954" s="1"/>
      <c r="OXQ1954" s="1"/>
      <c r="OXR1954" s="1"/>
      <c r="OXS1954" s="1"/>
      <c r="OXT1954" s="1"/>
      <c r="OXU1954" s="1"/>
      <c r="OXV1954" s="1"/>
      <c r="OXW1954" s="1"/>
      <c r="OXX1954" s="1"/>
      <c r="OXY1954" s="1"/>
      <c r="OXZ1954" s="1"/>
      <c r="OYA1954" s="1"/>
      <c r="OYB1954" s="1"/>
      <c r="OYC1954" s="1"/>
      <c r="OYD1954" s="1"/>
      <c r="OYE1954" s="1"/>
      <c r="OYF1954" s="1"/>
      <c r="OYG1954" s="1"/>
      <c r="OYH1954" s="1"/>
      <c r="OYI1954" s="1"/>
      <c r="OYJ1954" s="1"/>
      <c r="OYK1954" s="1"/>
      <c r="OYL1954" s="1"/>
      <c r="OYM1954" s="1"/>
      <c r="OYN1954" s="1"/>
      <c r="OYO1954" s="1"/>
      <c r="OYP1954" s="1"/>
      <c r="OYQ1954" s="1"/>
      <c r="OYR1954" s="1"/>
      <c r="OYS1954" s="1"/>
      <c r="OYT1954" s="1"/>
      <c r="OYU1954" s="1"/>
      <c r="OYV1954" s="1"/>
      <c r="OYW1954" s="1"/>
      <c r="OYX1954" s="1"/>
      <c r="OYY1954" s="1"/>
      <c r="OYZ1954" s="1"/>
      <c r="OZA1954" s="1"/>
      <c r="OZB1954" s="1"/>
      <c r="OZC1954" s="1"/>
      <c r="OZD1954" s="1"/>
      <c r="OZE1954" s="1"/>
      <c r="OZF1954" s="1"/>
      <c r="OZG1954" s="1"/>
      <c r="OZH1954" s="1"/>
      <c r="OZI1954" s="1"/>
      <c r="OZJ1954" s="1"/>
      <c r="OZK1954" s="1"/>
      <c r="OZL1954" s="1"/>
      <c r="OZM1954" s="1"/>
      <c r="OZN1954" s="1"/>
      <c r="OZO1954" s="1"/>
      <c r="OZP1954" s="1"/>
      <c r="OZQ1954" s="1"/>
      <c r="OZR1954" s="1"/>
      <c r="OZS1954" s="1"/>
      <c r="OZT1954" s="1"/>
      <c r="OZU1954" s="1"/>
      <c r="OZV1954" s="1"/>
      <c r="OZW1954" s="1"/>
      <c r="OZX1954" s="1"/>
      <c r="OZY1954" s="1"/>
      <c r="OZZ1954" s="1"/>
      <c r="PAA1954" s="1"/>
      <c r="PAB1954" s="1"/>
      <c r="PAC1954" s="1"/>
      <c r="PAD1954" s="1"/>
      <c r="PAE1954" s="1"/>
      <c r="PAF1954" s="1"/>
      <c r="PAG1954" s="1"/>
      <c r="PAH1954" s="1"/>
      <c r="PAI1954" s="1"/>
      <c r="PAJ1954" s="1"/>
      <c r="PAK1954" s="1"/>
      <c r="PAL1954" s="1"/>
      <c r="PAM1954" s="1"/>
      <c r="PAN1954" s="1"/>
      <c r="PAO1954" s="1"/>
      <c r="PAP1954" s="1"/>
      <c r="PAQ1954" s="1"/>
      <c r="PAR1954" s="1"/>
      <c r="PAS1954" s="1"/>
      <c r="PAT1954" s="1"/>
      <c r="PAU1954" s="1"/>
      <c r="PAV1954" s="1"/>
      <c r="PAW1954" s="1"/>
      <c r="PAX1954" s="1"/>
      <c r="PAY1954" s="1"/>
      <c r="PAZ1954" s="1"/>
      <c r="PBA1954" s="1"/>
      <c r="PBB1954" s="1"/>
      <c r="PBC1954" s="1"/>
      <c r="PBD1954" s="1"/>
      <c r="PBE1954" s="1"/>
      <c r="PBF1954" s="1"/>
      <c r="PBG1954" s="1"/>
      <c r="PBH1954" s="1"/>
      <c r="PBI1954" s="1"/>
      <c r="PBJ1954" s="1"/>
      <c r="PBK1954" s="1"/>
      <c r="PBL1954" s="1"/>
      <c r="PBM1954" s="1"/>
      <c r="PBN1954" s="1"/>
      <c r="PBO1954" s="1"/>
      <c r="PBP1954" s="1"/>
      <c r="PBQ1954" s="1"/>
      <c r="PBR1954" s="1"/>
      <c r="PBS1954" s="1"/>
      <c r="PBT1954" s="1"/>
      <c r="PBU1954" s="1"/>
      <c r="PBV1954" s="1"/>
      <c r="PBW1954" s="1"/>
      <c r="PBX1954" s="1"/>
      <c r="PBY1954" s="1"/>
      <c r="PBZ1954" s="1"/>
      <c r="PCA1954" s="1"/>
      <c r="PCB1954" s="1"/>
      <c r="PCC1954" s="1"/>
      <c r="PCD1954" s="1"/>
      <c r="PCE1954" s="1"/>
      <c r="PCF1954" s="1"/>
      <c r="PCG1954" s="1"/>
      <c r="PCH1954" s="1"/>
      <c r="PCI1954" s="1"/>
      <c r="PCJ1954" s="1"/>
      <c r="PCK1954" s="1"/>
      <c r="PCL1954" s="1"/>
      <c r="PCM1954" s="1"/>
      <c r="PCN1954" s="1"/>
      <c r="PCO1954" s="1"/>
      <c r="PCP1954" s="1"/>
      <c r="PCQ1954" s="1"/>
      <c r="PCR1954" s="1"/>
      <c r="PCS1954" s="1"/>
      <c r="PCT1954" s="1"/>
      <c r="PCU1954" s="1"/>
      <c r="PCV1954" s="1"/>
      <c r="PCW1954" s="1"/>
      <c r="PCX1954" s="1"/>
      <c r="PCY1954" s="1"/>
      <c r="PCZ1954" s="1"/>
      <c r="PDA1954" s="1"/>
      <c r="PDB1954" s="1"/>
      <c r="PDC1954" s="1"/>
      <c r="PDD1954" s="1"/>
      <c r="PDE1954" s="1"/>
      <c r="PDF1954" s="1"/>
      <c r="PDG1954" s="1"/>
      <c r="PDH1954" s="1"/>
      <c r="PDI1954" s="1"/>
      <c r="PDJ1954" s="1"/>
      <c r="PDK1954" s="1"/>
      <c r="PDL1954" s="1"/>
      <c r="PDM1954" s="1"/>
      <c r="PDN1954" s="1"/>
      <c r="PDO1954" s="1"/>
      <c r="PDP1954" s="1"/>
      <c r="PDQ1954" s="1"/>
      <c r="PDR1954" s="1"/>
      <c r="PDS1954" s="1"/>
      <c r="PDT1954" s="1"/>
      <c r="PDU1954" s="1"/>
      <c r="PDV1954" s="1"/>
      <c r="PDW1954" s="1"/>
      <c r="PDX1954" s="1"/>
      <c r="PDY1954" s="1"/>
      <c r="PDZ1954" s="1"/>
      <c r="PEA1954" s="1"/>
      <c r="PEB1954" s="1"/>
      <c r="PEC1954" s="1"/>
      <c r="PED1954" s="1"/>
      <c r="PEE1954" s="1"/>
      <c r="PEF1954" s="1"/>
      <c r="PEG1954" s="1"/>
      <c r="PEH1954" s="1"/>
      <c r="PEI1954" s="1"/>
      <c r="PEJ1954" s="1"/>
      <c r="PEK1954" s="1"/>
      <c r="PEL1954" s="1"/>
      <c r="PEM1954" s="1"/>
      <c r="PEN1954" s="1"/>
      <c r="PEO1954" s="1"/>
      <c r="PEP1954" s="1"/>
      <c r="PEQ1954" s="1"/>
      <c r="PER1954" s="1"/>
      <c r="PES1954" s="1"/>
      <c r="PET1954" s="1"/>
      <c r="PEU1954" s="1"/>
      <c r="PEV1954" s="1"/>
      <c r="PEW1954" s="1"/>
      <c r="PEX1954" s="1"/>
      <c r="PEY1954" s="1"/>
      <c r="PEZ1954" s="1"/>
      <c r="PFA1954" s="1"/>
      <c r="PFB1954" s="1"/>
      <c r="PFC1954" s="1"/>
      <c r="PFD1954" s="1"/>
      <c r="PFE1954" s="1"/>
      <c r="PFF1954" s="1"/>
      <c r="PFG1954" s="1"/>
      <c r="PFH1954" s="1"/>
      <c r="PFI1954" s="1"/>
      <c r="PFJ1954" s="1"/>
      <c r="PFK1954" s="1"/>
      <c r="PFL1954" s="1"/>
      <c r="PFM1954" s="1"/>
      <c r="PFN1954" s="1"/>
      <c r="PFO1954" s="1"/>
      <c r="PFP1954" s="1"/>
      <c r="PFQ1954" s="1"/>
      <c r="PFR1954" s="1"/>
      <c r="PFS1954" s="1"/>
      <c r="PFT1954" s="1"/>
      <c r="PFU1954" s="1"/>
      <c r="PFV1954" s="1"/>
      <c r="PFW1954" s="1"/>
      <c r="PFX1954" s="1"/>
      <c r="PFY1954" s="1"/>
      <c r="PFZ1954" s="1"/>
      <c r="PGA1954" s="1"/>
      <c r="PGB1954" s="1"/>
      <c r="PGC1954" s="1"/>
      <c r="PGD1954" s="1"/>
      <c r="PGE1954" s="1"/>
      <c r="PGF1954" s="1"/>
      <c r="PGG1954" s="1"/>
      <c r="PGH1954" s="1"/>
      <c r="PGI1954" s="1"/>
      <c r="PGJ1954" s="1"/>
      <c r="PGK1954" s="1"/>
      <c r="PGL1954" s="1"/>
      <c r="PGM1954" s="1"/>
      <c r="PGN1954" s="1"/>
      <c r="PGO1954" s="1"/>
      <c r="PGP1954" s="1"/>
      <c r="PGQ1954" s="1"/>
      <c r="PGR1954" s="1"/>
      <c r="PGS1954" s="1"/>
      <c r="PGT1954" s="1"/>
      <c r="PGU1954" s="1"/>
      <c r="PGV1954" s="1"/>
      <c r="PGW1954" s="1"/>
      <c r="PGX1954" s="1"/>
      <c r="PGY1954" s="1"/>
      <c r="PGZ1954" s="1"/>
      <c r="PHA1954" s="1"/>
      <c r="PHB1954" s="1"/>
      <c r="PHC1954" s="1"/>
      <c r="PHD1954" s="1"/>
      <c r="PHE1954" s="1"/>
      <c r="PHF1954" s="1"/>
      <c r="PHG1954" s="1"/>
      <c r="PHH1954" s="1"/>
      <c r="PHI1954" s="1"/>
      <c r="PHJ1954" s="1"/>
      <c r="PHK1954" s="1"/>
      <c r="PHL1954" s="1"/>
      <c r="PHM1954" s="1"/>
      <c r="PHN1954" s="1"/>
      <c r="PHO1954" s="1"/>
      <c r="PHP1954" s="1"/>
      <c r="PHQ1954" s="1"/>
      <c r="PHR1954" s="1"/>
      <c r="PHS1954" s="1"/>
      <c r="PHT1954" s="1"/>
      <c r="PHU1954" s="1"/>
      <c r="PHV1954" s="1"/>
      <c r="PHW1954" s="1"/>
      <c r="PHX1954" s="1"/>
      <c r="PHY1954" s="1"/>
      <c r="PHZ1954" s="1"/>
      <c r="PIA1954" s="1"/>
      <c r="PIB1954" s="1"/>
      <c r="PIC1954" s="1"/>
      <c r="PID1954" s="1"/>
      <c r="PIE1954" s="1"/>
      <c r="PIF1954" s="1"/>
      <c r="PIG1954" s="1"/>
      <c r="PIH1954" s="1"/>
      <c r="PII1954" s="1"/>
      <c r="PIJ1954" s="1"/>
      <c r="PIK1954" s="1"/>
      <c r="PIL1954" s="1"/>
      <c r="PIM1954" s="1"/>
      <c r="PIN1954" s="1"/>
      <c r="PIO1954" s="1"/>
      <c r="PIP1954" s="1"/>
      <c r="PIQ1954" s="1"/>
      <c r="PIR1954" s="1"/>
      <c r="PIS1954" s="1"/>
      <c r="PIT1954" s="1"/>
      <c r="PIU1954" s="1"/>
      <c r="PIV1954" s="1"/>
      <c r="PIW1954" s="1"/>
      <c r="PIX1954" s="1"/>
      <c r="PIY1954" s="1"/>
      <c r="PIZ1954" s="1"/>
      <c r="PJA1954" s="1"/>
      <c r="PJB1954" s="1"/>
      <c r="PJC1954" s="1"/>
      <c r="PJD1954" s="1"/>
      <c r="PJE1954" s="1"/>
      <c r="PJF1954" s="1"/>
      <c r="PJG1954" s="1"/>
      <c r="PJH1954" s="1"/>
      <c r="PJI1954" s="1"/>
      <c r="PJJ1954" s="1"/>
      <c r="PJK1954" s="1"/>
      <c r="PJL1954" s="1"/>
      <c r="PJM1954" s="1"/>
      <c r="PJN1954" s="1"/>
      <c r="PJO1954" s="1"/>
      <c r="PJP1954" s="1"/>
      <c r="PJQ1954" s="1"/>
      <c r="PJR1954" s="1"/>
      <c r="PJS1954" s="1"/>
      <c r="PJT1954" s="1"/>
      <c r="PJU1954" s="1"/>
      <c r="PJV1954" s="1"/>
      <c r="PJW1954" s="1"/>
      <c r="PJX1954" s="1"/>
      <c r="PJY1954" s="1"/>
      <c r="PJZ1954" s="1"/>
      <c r="PKA1954" s="1"/>
      <c r="PKB1954" s="1"/>
      <c r="PKC1954" s="1"/>
      <c r="PKD1954" s="1"/>
      <c r="PKE1954" s="1"/>
      <c r="PKF1954" s="1"/>
      <c r="PKG1954" s="1"/>
      <c r="PKH1954" s="1"/>
      <c r="PKI1954" s="1"/>
      <c r="PKJ1954" s="1"/>
      <c r="PKK1954" s="1"/>
      <c r="PKL1954" s="1"/>
      <c r="PKM1954" s="1"/>
      <c r="PKN1954" s="1"/>
      <c r="PKO1954" s="1"/>
      <c r="PKP1954" s="1"/>
      <c r="PKQ1954" s="1"/>
      <c r="PKR1954" s="1"/>
      <c r="PKS1954" s="1"/>
      <c r="PKT1954" s="1"/>
      <c r="PKU1954" s="1"/>
      <c r="PKV1954" s="1"/>
      <c r="PKW1954" s="1"/>
      <c r="PKX1954" s="1"/>
      <c r="PKY1954" s="1"/>
      <c r="PKZ1954" s="1"/>
      <c r="PLA1954" s="1"/>
      <c r="PLB1954" s="1"/>
      <c r="PLC1954" s="1"/>
      <c r="PLD1954" s="1"/>
      <c r="PLE1954" s="1"/>
      <c r="PLF1954" s="1"/>
      <c r="PLG1954" s="1"/>
      <c r="PLH1954" s="1"/>
      <c r="PLI1954" s="1"/>
      <c r="PLJ1954" s="1"/>
      <c r="PLK1954" s="1"/>
      <c r="PLL1954" s="1"/>
      <c r="PLM1954" s="1"/>
      <c r="PLN1954" s="1"/>
      <c r="PLO1954" s="1"/>
      <c r="PLP1954" s="1"/>
      <c r="PLQ1954" s="1"/>
      <c r="PLR1954" s="1"/>
      <c r="PLS1954" s="1"/>
      <c r="PLT1954" s="1"/>
      <c r="PLU1954" s="1"/>
      <c r="PLV1954" s="1"/>
      <c r="PLW1954" s="1"/>
      <c r="PLX1954" s="1"/>
      <c r="PLY1954" s="1"/>
      <c r="PLZ1954" s="1"/>
      <c r="PMA1954" s="1"/>
      <c r="PMB1954" s="1"/>
      <c r="PMC1954" s="1"/>
      <c r="PMD1954" s="1"/>
      <c r="PME1954" s="1"/>
      <c r="PMF1954" s="1"/>
      <c r="PMG1954" s="1"/>
      <c r="PMH1954" s="1"/>
      <c r="PMI1954" s="1"/>
      <c r="PMJ1954" s="1"/>
      <c r="PMK1954" s="1"/>
      <c r="PML1954" s="1"/>
      <c r="PMM1954" s="1"/>
      <c r="PMN1954" s="1"/>
      <c r="PMO1954" s="1"/>
      <c r="PMP1954" s="1"/>
      <c r="PMQ1954" s="1"/>
      <c r="PMR1954" s="1"/>
      <c r="PMS1954" s="1"/>
      <c r="PMT1954" s="1"/>
      <c r="PMU1954" s="1"/>
      <c r="PMV1954" s="1"/>
      <c r="PMW1954" s="1"/>
      <c r="PMX1954" s="1"/>
      <c r="PMY1954" s="1"/>
      <c r="PMZ1954" s="1"/>
      <c r="PNA1954" s="1"/>
      <c r="PNB1954" s="1"/>
      <c r="PNC1954" s="1"/>
      <c r="PND1954" s="1"/>
      <c r="PNE1954" s="1"/>
      <c r="PNF1954" s="1"/>
      <c r="PNG1954" s="1"/>
      <c r="PNH1954" s="1"/>
      <c r="PNI1954" s="1"/>
      <c r="PNJ1954" s="1"/>
      <c r="PNK1954" s="1"/>
      <c r="PNL1954" s="1"/>
      <c r="PNM1954" s="1"/>
      <c r="PNN1954" s="1"/>
      <c r="PNO1954" s="1"/>
      <c r="PNP1954" s="1"/>
      <c r="PNQ1954" s="1"/>
      <c r="PNR1954" s="1"/>
      <c r="PNS1954" s="1"/>
      <c r="PNT1954" s="1"/>
      <c r="PNU1954" s="1"/>
      <c r="PNV1954" s="1"/>
      <c r="PNW1954" s="1"/>
      <c r="PNX1954" s="1"/>
      <c r="PNY1954" s="1"/>
      <c r="PNZ1954" s="1"/>
      <c r="POA1954" s="1"/>
      <c r="POB1954" s="1"/>
      <c r="POC1954" s="1"/>
      <c r="POD1954" s="1"/>
      <c r="POE1954" s="1"/>
      <c r="POF1954" s="1"/>
      <c r="POG1954" s="1"/>
      <c r="POH1954" s="1"/>
      <c r="POI1954" s="1"/>
      <c r="POJ1954" s="1"/>
      <c r="POK1954" s="1"/>
      <c r="POL1954" s="1"/>
      <c r="POM1954" s="1"/>
      <c r="PON1954" s="1"/>
      <c r="POO1954" s="1"/>
      <c r="POP1954" s="1"/>
      <c r="POQ1954" s="1"/>
      <c r="POR1954" s="1"/>
      <c r="POS1954" s="1"/>
      <c r="POT1954" s="1"/>
      <c r="POU1954" s="1"/>
      <c r="POV1954" s="1"/>
      <c r="POW1954" s="1"/>
      <c r="POX1954" s="1"/>
      <c r="POY1954" s="1"/>
      <c r="POZ1954" s="1"/>
      <c r="PPA1954" s="1"/>
      <c r="PPB1954" s="1"/>
      <c r="PPC1954" s="1"/>
      <c r="PPD1954" s="1"/>
      <c r="PPE1954" s="1"/>
      <c r="PPF1954" s="1"/>
      <c r="PPG1954" s="1"/>
      <c r="PPH1954" s="1"/>
      <c r="PPI1954" s="1"/>
      <c r="PPJ1954" s="1"/>
      <c r="PPK1954" s="1"/>
      <c r="PPL1954" s="1"/>
      <c r="PPM1954" s="1"/>
      <c r="PPN1954" s="1"/>
      <c r="PPO1954" s="1"/>
      <c r="PPP1954" s="1"/>
      <c r="PPQ1954" s="1"/>
      <c r="PPR1954" s="1"/>
      <c r="PPS1954" s="1"/>
      <c r="PPT1954" s="1"/>
      <c r="PPU1954" s="1"/>
      <c r="PPV1954" s="1"/>
      <c r="PPW1954" s="1"/>
      <c r="PPX1954" s="1"/>
      <c r="PPY1954" s="1"/>
      <c r="PPZ1954" s="1"/>
      <c r="PQA1954" s="1"/>
      <c r="PQB1954" s="1"/>
      <c r="PQC1954" s="1"/>
      <c r="PQD1954" s="1"/>
      <c r="PQE1954" s="1"/>
      <c r="PQF1954" s="1"/>
      <c r="PQG1954" s="1"/>
      <c r="PQH1954" s="1"/>
      <c r="PQI1954" s="1"/>
      <c r="PQJ1954" s="1"/>
      <c r="PQK1954" s="1"/>
      <c r="PQL1954" s="1"/>
      <c r="PQM1954" s="1"/>
      <c r="PQN1954" s="1"/>
      <c r="PQO1954" s="1"/>
      <c r="PQP1954" s="1"/>
      <c r="PQQ1954" s="1"/>
      <c r="PQR1954" s="1"/>
      <c r="PQS1954" s="1"/>
      <c r="PQT1954" s="1"/>
      <c r="PQU1954" s="1"/>
      <c r="PQV1954" s="1"/>
      <c r="PQW1954" s="1"/>
      <c r="PQX1954" s="1"/>
      <c r="PQY1954" s="1"/>
      <c r="PQZ1954" s="1"/>
      <c r="PRA1954" s="1"/>
      <c r="PRB1954" s="1"/>
      <c r="PRC1954" s="1"/>
      <c r="PRD1954" s="1"/>
      <c r="PRE1954" s="1"/>
      <c r="PRF1954" s="1"/>
      <c r="PRG1954" s="1"/>
      <c r="PRH1954" s="1"/>
      <c r="PRI1954" s="1"/>
      <c r="PRJ1954" s="1"/>
      <c r="PRK1954" s="1"/>
      <c r="PRL1954" s="1"/>
      <c r="PRM1954" s="1"/>
      <c r="PRN1954" s="1"/>
      <c r="PRO1954" s="1"/>
      <c r="PRP1954" s="1"/>
      <c r="PRQ1954" s="1"/>
      <c r="PRR1954" s="1"/>
      <c r="PRS1954" s="1"/>
      <c r="PRT1954" s="1"/>
      <c r="PRU1954" s="1"/>
      <c r="PRV1954" s="1"/>
      <c r="PRW1954" s="1"/>
      <c r="PRX1954" s="1"/>
      <c r="PRY1954" s="1"/>
      <c r="PRZ1954" s="1"/>
      <c r="PSA1954" s="1"/>
      <c r="PSB1954" s="1"/>
      <c r="PSC1954" s="1"/>
      <c r="PSD1954" s="1"/>
      <c r="PSE1954" s="1"/>
      <c r="PSF1954" s="1"/>
      <c r="PSG1954" s="1"/>
      <c r="PSH1954" s="1"/>
      <c r="PSI1954" s="1"/>
      <c r="PSJ1954" s="1"/>
      <c r="PSK1954" s="1"/>
      <c r="PSL1954" s="1"/>
      <c r="PSM1954" s="1"/>
      <c r="PSN1954" s="1"/>
      <c r="PSO1954" s="1"/>
      <c r="PSP1954" s="1"/>
      <c r="PSQ1954" s="1"/>
      <c r="PSR1954" s="1"/>
      <c r="PSS1954" s="1"/>
      <c r="PST1954" s="1"/>
      <c r="PSU1954" s="1"/>
      <c r="PSV1954" s="1"/>
      <c r="PSW1954" s="1"/>
      <c r="PSX1954" s="1"/>
      <c r="PSY1954" s="1"/>
      <c r="PSZ1954" s="1"/>
      <c r="PTA1954" s="1"/>
      <c r="PTB1954" s="1"/>
      <c r="PTC1954" s="1"/>
      <c r="PTD1954" s="1"/>
      <c r="PTE1954" s="1"/>
      <c r="PTF1954" s="1"/>
      <c r="PTG1954" s="1"/>
      <c r="PTH1954" s="1"/>
      <c r="PTI1954" s="1"/>
      <c r="PTJ1954" s="1"/>
      <c r="PTK1954" s="1"/>
      <c r="PTL1954" s="1"/>
      <c r="PTM1954" s="1"/>
      <c r="PTN1954" s="1"/>
      <c r="PTO1954" s="1"/>
      <c r="PTP1954" s="1"/>
      <c r="PTQ1954" s="1"/>
      <c r="PTR1954" s="1"/>
      <c r="PTS1954" s="1"/>
      <c r="PTT1954" s="1"/>
      <c r="PTU1954" s="1"/>
      <c r="PTV1954" s="1"/>
      <c r="PTW1954" s="1"/>
      <c r="PTX1954" s="1"/>
      <c r="PTY1954" s="1"/>
      <c r="PTZ1954" s="1"/>
      <c r="PUA1954" s="1"/>
      <c r="PUB1954" s="1"/>
      <c r="PUC1954" s="1"/>
      <c r="PUD1954" s="1"/>
      <c r="PUE1954" s="1"/>
      <c r="PUF1954" s="1"/>
      <c r="PUG1954" s="1"/>
      <c r="PUH1954" s="1"/>
      <c r="PUI1954" s="1"/>
      <c r="PUJ1954" s="1"/>
      <c r="PUK1954" s="1"/>
      <c r="PUL1954" s="1"/>
      <c r="PUM1954" s="1"/>
      <c r="PUN1954" s="1"/>
      <c r="PUO1954" s="1"/>
      <c r="PUP1954" s="1"/>
      <c r="PUQ1954" s="1"/>
      <c r="PUR1954" s="1"/>
      <c r="PUS1954" s="1"/>
      <c r="PUT1954" s="1"/>
      <c r="PUU1954" s="1"/>
      <c r="PUV1954" s="1"/>
      <c r="PUW1954" s="1"/>
      <c r="PUX1954" s="1"/>
      <c r="PUY1954" s="1"/>
      <c r="PUZ1954" s="1"/>
      <c r="PVA1954" s="1"/>
      <c r="PVB1954" s="1"/>
      <c r="PVC1954" s="1"/>
      <c r="PVD1954" s="1"/>
      <c r="PVE1954" s="1"/>
      <c r="PVF1954" s="1"/>
      <c r="PVG1954" s="1"/>
      <c r="PVH1954" s="1"/>
      <c r="PVI1954" s="1"/>
      <c r="PVJ1954" s="1"/>
      <c r="PVK1954" s="1"/>
      <c r="PVL1954" s="1"/>
      <c r="PVM1954" s="1"/>
      <c r="PVN1954" s="1"/>
      <c r="PVO1954" s="1"/>
      <c r="PVP1954" s="1"/>
      <c r="PVQ1954" s="1"/>
      <c r="PVR1954" s="1"/>
      <c r="PVS1954" s="1"/>
      <c r="PVT1954" s="1"/>
      <c r="PVU1954" s="1"/>
      <c r="PVV1954" s="1"/>
      <c r="PVW1954" s="1"/>
      <c r="PVX1954" s="1"/>
      <c r="PVY1954" s="1"/>
      <c r="PVZ1954" s="1"/>
      <c r="PWA1954" s="1"/>
      <c r="PWB1954" s="1"/>
      <c r="PWC1954" s="1"/>
      <c r="PWD1954" s="1"/>
      <c r="PWE1954" s="1"/>
      <c r="PWF1954" s="1"/>
      <c r="PWG1954" s="1"/>
      <c r="PWH1954" s="1"/>
      <c r="PWI1954" s="1"/>
      <c r="PWJ1954" s="1"/>
      <c r="PWK1954" s="1"/>
      <c r="PWL1954" s="1"/>
      <c r="PWM1954" s="1"/>
      <c r="PWN1954" s="1"/>
      <c r="PWO1954" s="1"/>
      <c r="PWP1954" s="1"/>
      <c r="PWQ1954" s="1"/>
      <c r="PWR1954" s="1"/>
      <c r="PWS1954" s="1"/>
      <c r="PWT1954" s="1"/>
      <c r="PWU1954" s="1"/>
      <c r="PWV1954" s="1"/>
      <c r="PWW1954" s="1"/>
      <c r="PWX1954" s="1"/>
      <c r="PWY1954" s="1"/>
      <c r="PWZ1954" s="1"/>
      <c r="PXA1954" s="1"/>
      <c r="PXB1954" s="1"/>
      <c r="PXC1954" s="1"/>
      <c r="PXD1954" s="1"/>
      <c r="PXE1954" s="1"/>
      <c r="PXF1954" s="1"/>
      <c r="PXG1954" s="1"/>
      <c r="PXH1954" s="1"/>
      <c r="PXI1954" s="1"/>
      <c r="PXJ1954" s="1"/>
      <c r="PXK1954" s="1"/>
      <c r="PXL1954" s="1"/>
      <c r="PXM1954" s="1"/>
      <c r="PXN1954" s="1"/>
      <c r="PXO1954" s="1"/>
      <c r="PXP1954" s="1"/>
      <c r="PXQ1954" s="1"/>
      <c r="PXR1954" s="1"/>
      <c r="PXS1954" s="1"/>
      <c r="PXT1954" s="1"/>
      <c r="PXU1954" s="1"/>
      <c r="PXV1954" s="1"/>
      <c r="PXW1954" s="1"/>
      <c r="PXX1954" s="1"/>
      <c r="PXY1954" s="1"/>
      <c r="PXZ1954" s="1"/>
      <c r="PYA1954" s="1"/>
      <c r="PYB1954" s="1"/>
      <c r="PYC1954" s="1"/>
      <c r="PYD1954" s="1"/>
      <c r="PYE1954" s="1"/>
      <c r="PYF1954" s="1"/>
      <c r="PYG1954" s="1"/>
      <c r="PYH1954" s="1"/>
      <c r="PYI1954" s="1"/>
      <c r="PYJ1954" s="1"/>
      <c r="PYK1954" s="1"/>
      <c r="PYL1954" s="1"/>
      <c r="PYM1954" s="1"/>
      <c r="PYN1954" s="1"/>
      <c r="PYO1954" s="1"/>
      <c r="PYP1954" s="1"/>
      <c r="PYQ1954" s="1"/>
      <c r="PYR1954" s="1"/>
      <c r="PYS1954" s="1"/>
      <c r="PYT1954" s="1"/>
      <c r="PYU1954" s="1"/>
      <c r="PYV1954" s="1"/>
      <c r="PYW1954" s="1"/>
      <c r="PYX1954" s="1"/>
      <c r="PYY1954" s="1"/>
      <c r="PYZ1954" s="1"/>
      <c r="PZA1954" s="1"/>
      <c r="PZB1954" s="1"/>
      <c r="PZC1954" s="1"/>
      <c r="PZD1954" s="1"/>
      <c r="PZE1954" s="1"/>
      <c r="PZF1954" s="1"/>
      <c r="PZG1954" s="1"/>
      <c r="PZH1954" s="1"/>
      <c r="PZI1954" s="1"/>
      <c r="PZJ1954" s="1"/>
      <c r="PZK1954" s="1"/>
      <c r="PZL1954" s="1"/>
      <c r="PZM1954" s="1"/>
      <c r="PZN1954" s="1"/>
      <c r="PZO1954" s="1"/>
      <c r="PZP1954" s="1"/>
      <c r="PZQ1954" s="1"/>
      <c r="PZR1954" s="1"/>
      <c r="PZS1954" s="1"/>
      <c r="PZT1954" s="1"/>
      <c r="PZU1954" s="1"/>
      <c r="PZV1954" s="1"/>
      <c r="PZW1954" s="1"/>
      <c r="PZX1954" s="1"/>
      <c r="PZY1954" s="1"/>
      <c r="PZZ1954" s="1"/>
      <c r="QAA1954" s="1"/>
      <c r="QAB1954" s="1"/>
      <c r="QAC1954" s="1"/>
      <c r="QAD1954" s="1"/>
      <c r="QAE1954" s="1"/>
      <c r="QAF1954" s="1"/>
      <c r="QAG1954" s="1"/>
      <c r="QAH1954" s="1"/>
      <c r="QAI1954" s="1"/>
      <c r="QAJ1954" s="1"/>
      <c r="QAK1954" s="1"/>
      <c r="QAL1954" s="1"/>
      <c r="QAM1954" s="1"/>
      <c r="QAN1954" s="1"/>
      <c r="QAO1954" s="1"/>
      <c r="QAP1954" s="1"/>
      <c r="QAQ1954" s="1"/>
      <c r="QAR1954" s="1"/>
      <c r="QAS1954" s="1"/>
      <c r="QAT1954" s="1"/>
      <c r="QAU1954" s="1"/>
      <c r="QAV1954" s="1"/>
      <c r="QAW1954" s="1"/>
      <c r="QAX1954" s="1"/>
      <c r="QAY1954" s="1"/>
      <c r="QAZ1954" s="1"/>
      <c r="QBA1954" s="1"/>
      <c r="QBB1954" s="1"/>
      <c r="QBC1954" s="1"/>
      <c r="QBD1954" s="1"/>
      <c r="QBE1954" s="1"/>
      <c r="QBF1954" s="1"/>
      <c r="QBG1954" s="1"/>
      <c r="QBH1954" s="1"/>
      <c r="QBI1954" s="1"/>
      <c r="QBJ1954" s="1"/>
      <c r="QBK1954" s="1"/>
      <c r="QBL1954" s="1"/>
      <c r="QBM1954" s="1"/>
      <c r="QBN1954" s="1"/>
      <c r="QBO1954" s="1"/>
      <c r="QBP1954" s="1"/>
      <c r="QBQ1954" s="1"/>
      <c r="QBR1954" s="1"/>
      <c r="QBS1954" s="1"/>
      <c r="QBT1954" s="1"/>
      <c r="QBU1954" s="1"/>
      <c r="QBV1954" s="1"/>
      <c r="QBW1954" s="1"/>
      <c r="QBX1954" s="1"/>
      <c r="QBY1954" s="1"/>
      <c r="QBZ1954" s="1"/>
      <c r="QCA1954" s="1"/>
      <c r="QCB1954" s="1"/>
      <c r="QCC1954" s="1"/>
      <c r="QCD1954" s="1"/>
      <c r="QCE1954" s="1"/>
      <c r="QCF1954" s="1"/>
      <c r="QCG1954" s="1"/>
      <c r="QCH1954" s="1"/>
      <c r="QCI1954" s="1"/>
      <c r="QCJ1954" s="1"/>
      <c r="QCK1954" s="1"/>
      <c r="QCL1954" s="1"/>
      <c r="QCM1954" s="1"/>
      <c r="QCN1954" s="1"/>
      <c r="QCO1954" s="1"/>
      <c r="QCP1954" s="1"/>
      <c r="QCQ1954" s="1"/>
      <c r="QCR1954" s="1"/>
      <c r="QCS1954" s="1"/>
      <c r="QCT1954" s="1"/>
      <c r="QCU1954" s="1"/>
      <c r="QCV1954" s="1"/>
      <c r="QCW1954" s="1"/>
      <c r="QCX1954" s="1"/>
      <c r="QCY1954" s="1"/>
      <c r="QCZ1954" s="1"/>
      <c r="QDA1954" s="1"/>
      <c r="QDB1954" s="1"/>
      <c r="QDC1954" s="1"/>
      <c r="QDD1954" s="1"/>
      <c r="QDE1954" s="1"/>
      <c r="QDF1954" s="1"/>
      <c r="QDG1954" s="1"/>
      <c r="QDH1954" s="1"/>
      <c r="QDI1954" s="1"/>
      <c r="QDJ1954" s="1"/>
      <c r="QDK1954" s="1"/>
      <c r="QDL1954" s="1"/>
      <c r="QDM1954" s="1"/>
      <c r="QDN1954" s="1"/>
      <c r="QDO1954" s="1"/>
      <c r="QDP1954" s="1"/>
      <c r="QDQ1954" s="1"/>
      <c r="QDR1954" s="1"/>
      <c r="QDS1954" s="1"/>
      <c r="QDT1954" s="1"/>
      <c r="QDU1954" s="1"/>
      <c r="QDV1954" s="1"/>
      <c r="QDW1954" s="1"/>
      <c r="QDX1954" s="1"/>
      <c r="QDY1954" s="1"/>
      <c r="QDZ1954" s="1"/>
      <c r="QEA1954" s="1"/>
      <c r="QEB1954" s="1"/>
      <c r="QEC1954" s="1"/>
      <c r="QED1954" s="1"/>
      <c r="QEE1954" s="1"/>
      <c r="QEF1954" s="1"/>
      <c r="QEG1954" s="1"/>
      <c r="QEH1954" s="1"/>
      <c r="QEI1954" s="1"/>
      <c r="QEJ1954" s="1"/>
      <c r="QEK1954" s="1"/>
      <c r="QEL1954" s="1"/>
      <c r="QEM1954" s="1"/>
      <c r="QEN1954" s="1"/>
      <c r="QEO1954" s="1"/>
      <c r="QEP1954" s="1"/>
      <c r="QEQ1954" s="1"/>
      <c r="QER1954" s="1"/>
      <c r="QES1954" s="1"/>
      <c r="QET1954" s="1"/>
      <c r="QEU1954" s="1"/>
      <c r="QEV1954" s="1"/>
      <c r="QEW1954" s="1"/>
      <c r="QEX1954" s="1"/>
      <c r="QEY1954" s="1"/>
      <c r="QEZ1954" s="1"/>
      <c r="QFA1954" s="1"/>
      <c r="QFB1954" s="1"/>
      <c r="QFC1954" s="1"/>
      <c r="QFD1954" s="1"/>
      <c r="QFE1954" s="1"/>
      <c r="QFF1954" s="1"/>
      <c r="QFG1954" s="1"/>
      <c r="QFH1954" s="1"/>
      <c r="QFI1954" s="1"/>
      <c r="QFJ1954" s="1"/>
      <c r="QFK1954" s="1"/>
      <c r="QFL1954" s="1"/>
      <c r="QFM1954" s="1"/>
      <c r="QFN1954" s="1"/>
      <c r="QFO1954" s="1"/>
      <c r="QFP1954" s="1"/>
      <c r="QFQ1954" s="1"/>
      <c r="QFR1954" s="1"/>
      <c r="QFS1954" s="1"/>
      <c r="QFT1954" s="1"/>
      <c r="QFU1954" s="1"/>
      <c r="QFV1954" s="1"/>
      <c r="QFW1954" s="1"/>
      <c r="QFX1954" s="1"/>
      <c r="QFY1954" s="1"/>
      <c r="QFZ1954" s="1"/>
      <c r="QGA1954" s="1"/>
      <c r="QGB1954" s="1"/>
      <c r="QGC1954" s="1"/>
      <c r="QGD1954" s="1"/>
      <c r="QGE1954" s="1"/>
      <c r="QGF1954" s="1"/>
      <c r="QGG1954" s="1"/>
      <c r="QGH1954" s="1"/>
      <c r="QGI1954" s="1"/>
      <c r="QGJ1954" s="1"/>
      <c r="QGK1954" s="1"/>
      <c r="QGL1954" s="1"/>
      <c r="QGM1954" s="1"/>
      <c r="QGN1954" s="1"/>
      <c r="QGO1954" s="1"/>
      <c r="QGP1954" s="1"/>
      <c r="QGQ1954" s="1"/>
      <c r="QGR1954" s="1"/>
      <c r="QGS1954" s="1"/>
      <c r="QGT1954" s="1"/>
      <c r="QGU1954" s="1"/>
      <c r="QGV1954" s="1"/>
      <c r="QGW1954" s="1"/>
      <c r="QGX1954" s="1"/>
      <c r="QGY1954" s="1"/>
      <c r="QGZ1954" s="1"/>
      <c r="QHA1954" s="1"/>
      <c r="QHB1954" s="1"/>
      <c r="QHC1954" s="1"/>
      <c r="QHD1954" s="1"/>
      <c r="QHE1954" s="1"/>
      <c r="QHF1954" s="1"/>
      <c r="QHG1954" s="1"/>
      <c r="QHH1954" s="1"/>
      <c r="QHI1954" s="1"/>
      <c r="QHJ1954" s="1"/>
      <c r="QHK1954" s="1"/>
      <c r="QHL1954" s="1"/>
      <c r="QHM1954" s="1"/>
      <c r="QHN1954" s="1"/>
      <c r="QHO1954" s="1"/>
      <c r="QHP1954" s="1"/>
      <c r="QHQ1954" s="1"/>
      <c r="QHR1954" s="1"/>
      <c r="QHS1954" s="1"/>
      <c r="QHT1954" s="1"/>
      <c r="QHU1954" s="1"/>
      <c r="QHV1954" s="1"/>
      <c r="QHW1954" s="1"/>
      <c r="QHX1954" s="1"/>
      <c r="QHY1954" s="1"/>
      <c r="QHZ1954" s="1"/>
      <c r="QIA1954" s="1"/>
      <c r="QIB1954" s="1"/>
      <c r="QIC1954" s="1"/>
      <c r="QID1954" s="1"/>
      <c r="QIE1954" s="1"/>
      <c r="QIF1954" s="1"/>
      <c r="QIG1954" s="1"/>
      <c r="QIH1954" s="1"/>
      <c r="QII1954" s="1"/>
      <c r="QIJ1954" s="1"/>
      <c r="QIK1954" s="1"/>
      <c r="QIL1954" s="1"/>
      <c r="QIM1954" s="1"/>
      <c r="QIN1954" s="1"/>
      <c r="QIO1954" s="1"/>
      <c r="QIP1954" s="1"/>
      <c r="QIQ1954" s="1"/>
      <c r="QIR1954" s="1"/>
      <c r="QIS1954" s="1"/>
      <c r="QIT1954" s="1"/>
      <c r="QIU1954" s="1"/>
      <c r="QIV1954" s="1"/>
      <c r="QIW1954" s="1"/>
      <c r="QIX1954" s="1"/>
      <c r="QIY1954" s="1"/>
      <c r="QIZ1954" s="1"/>
      <c r="QJA1954" s="1"/>
      <c r="QJB1954" s="1"/>
      <c r="QJC1954" s="1"/>
      <c r="QJD1954" s="1"/>
      <c r="QJE1954" s="1"/>
      <c r="QJF1954" s="1"/>
      <c r="QJG1954" s="1"/>
      <c r="QJH1954" s="1"/>
      <c r="QJI1954" s="1"/>
      <c r="QJJ1954" s="1"/>
      <c r="QJK1954" s="1"/>
      <c r="QJL1954" s="1"/>
      <c r="QJM1954" s="1"/>
      <c r="QJN1954" s="1"/>
      <c r="QJO1954" s="1"/>
      <c r="QJP1954" s="1"/>
      <c r="QJQ1954" s="1"/>
      <c r="QJR1954" s="1"/>
      <c r="QJS1954" s="1"/>
      <c r="QJT1954" s="1"/>
      <c r="QJU1954" s="1"/>
      <c r="QJV1954" s="1"/>
      <c r="QJW1954" s="1"/>
      <c r="QJX1954" s="1"/>
      <c r="QJY1954" s="1"/>
      <c r="QJZ1954" s="1"/>
      <c r="QKA1954" s="1"/>
      <c r="QKB1954" s="1"/>
      <c r="QKC1954" s="1"/>
      <c r="QKD1954" s="1"/>
      <c r="QKE1954" s="1"/>
      <c r="QKF1954" s="1"/>
      <c r="QKG1954" s="1"/>
      <c r="QKH1954" s="1"/>
      <c r="QKI1954" s="1"/>
      <c r="QKJ1954" s="1"/>
      <c r="QKK1954" s="1"/>
      <c r="QKL1954" s="1"/>
      <c r="QKM1954" s="1"/>
      <c r="QKN1954" s="1"/>
      <c r="QKO1954" s="1"/>
      <c r="QKP1954" s="1"/>
      <c r="QKQ1954" s="1"/>
      <c r="QKR1954" s="1"/>
      <c r="QKS1954" s="1"/>
      <c r="QKT1954" s="1"/>
      <c r="QKU1954" s="1"/>
      <c r="QKV1954" s="1"/>
      <c r="QKW1954" s="1"/>
      <c r="QKX1954" s="1"/>
      <c r="QKY1954" s="1"/>
      <c r="QKZ1954" s="1"/>
      <c r="QLA1954" s="1"/>
      <c r="QLB1954" s="1"/>
      <c r="QLC1954" s="1"/>
      <c r="QLD1954" s="1"/>
      <c r="QLE1954" s="1"/>
      <c r="QLF1954" s="1"/>
      <c r="QLG1954" s="1"/>
      <c r="QLH1954" s="1"/>
      <c r="QLI1954" s="1"/>
      <c r="QLJ1954" s="1"/>
      <c r="QLK1954" s="1"/>
      <c r="QLL1954" s="1"/>
      <c r="QLM1954" s="1"/>
      <c r="QLN1954" s="1"/>
      <c r="QLO1954" s="1"/>
      <c r="QLP1954" s="1"/>
      <c r="QLQ1954" s="1"/>
      <c r="QLR1954" s="1"/>
      <c r="QLS1954" s="1"/>
      <c r="QLT1954" s="1"/>
      <c r="QLU1954" s="1"/>
      <c r="QLV1954" s="1"/>
      <c r="QLW1954" s="1"/>
      <c r="QLX1954" s="1"/>
      <c r="QLY1954" s="1"/>
      <c r="QLZ1954" s="1"/>
      <c r="QMA1954" s="1"/>
      <c r="QMB1954" s="1"/>
      <c r="QMC1954" s="1"/>
      <c r="QMD1954" s="1"/>
      <c r="QME1954" s="1"/>
      <c r="QMF1954" s="1"/>
      <c r="QMG1954" s="1"/>
      <c r="QMH1954" s="1"/>
      <c r="QMI1954" s="1"/>
      <c r="QMJ1954" s="1"/>
      <c r="QMK1954" s="1"/>
      <c r="QML1954" s="1"/>
      <c r="QMM1954" s="1"/>
      <c r="QMN1954" s="1"/>
      <c r="QMO1954" s="1"/>
      <c r="QMP1954" s="1"/>
      <c r="QMQ1954" s="1"/>
      <c r="QMR1954" s="1"/>
      <c r="QMS1954" s="1"/>
      <c r="QMT1954" s="1"/>
      <c r="QMU1954" s="1"/>
      <c r="QMV1954" s="1"/>
      <c r="QMW1954" s="1"/>
      <c r="QMX1954" s="1"/>
      <c r="QMY1954" s="1"/>
      <c r="QMZ1954" s="1"/>
      <c r="QNA1954" s="1"/>
      <c r="QNB1954" s="1"/>
      <c r="QNC1954" s="1"/>
      <c r="QND1954" s="1"/>
      <c r="QNE1954" s="1"/>
      <c r="QNF1954" s="1"/>
      <c r="QNG1954" s="1"/>
      <c r="QNH1954" s="1"/>
      <c r="QNI1954" s="1"/>
      <c r="QNJ1954" s="1"/>
      <c r="QNK1954" s="1"/>
      <c r="QNL1954" s="1"/>
      <c r="QNM1954" s="1"/>
      <c r="QNN1954" s="1"/>
      <c r="QNO1954" s="1"/>
      <c r="QNP1954" s="1"/>
      <c r="QNQ1954" s="1"/>
      <c r="QNR1954" s="1"/>
      <c r="QNS1954" s="1"/>
      <c r="QNT1954" s="1"/>
      <c r="QNU1954" s="1"/>
      <c r="QNV1954" s="1"/>
      <c r="QNW1954" s="1"/>
      <c r="QNX1954" s="1"/>
      <c r="QNY1954" s="1"/>
      <c r="QNZ1954" s="1"/>
      <c r="QOA1954" s="1"/>
      <c r="QOB1954" s="1"/>
      <c r="QOC1954" s="1"/>
      <c r="QOD1954" s="1"/>
      <c r="QOE1954" s="1"/>
      <c r="QOF1954" s="1"/>
      <c r="QOG1954" s="1"/>
      <c r="QOH1954" s="1"/>
      <c r="QOI1954" s="1"/>
      <c r="QOJ1954" s="1"/>
      <c r="QOK1954" s="1"/>
      <c r="QOL1954" s="1"/>
      <c r="QOM1954" s="1"/>
      <c r="QON1954" s="1"/>
      <c r="QOO1954" s="1"/>
      <c r="QOP1954" s="1"/>
      <c r="QOQ1954" s="1"/>
      <c r="QOR1954" s="1"/>
      <c r="QOS1954" s="1"/>
      <c r="QOT1954" s="1"/>
      <c r="QOU1954" s="1"/>
      <c r="QOV1954" s="1"/>
      <c r="QOW1954" s="1"/>
      <c r="QOX1954" s="1"/>
      <c r="QOY1954" s="1"/>
      <c r="QOZ1954" s="1"/>
      <c r="QPA1954" s="1"/>
      <c r="QPB1954" s="1"/>
      <c r="QPC1954" s="1"/>
      <c r="QPD1954" s="1"/>
      <c r="QPE1954" s="1"/>
      <c r="QPF1954" s="1"/>
      <c r="QPG1954" s="1"/>
      <c r="QPH1954" s="1"/>
      <c r="QPI1954" s="1"/>
      <c r="QPJ1954" s="1"/>
      <c r="QPK1954" s="1"/>
      <c r="QPL1954" s="1"/>
      <c r="QPM1954" s="1"/>
      <c r="QPN1954" s="1"/>
      <c r="QPO1954" s="1"/>
      <c r="QPP1954" s="1"/>
      <c r="QPQ1954" s="1"/>
      <c r="QPR1954" s="1"/>
      <c r="QPS1954" s="1"/>
      <c r="QPT1954" s="1"/>
      <c r="QPU1954" s="1"/>
      <c r="QPV1954" s="1"/>
      <c r="QPW1954" s="1"/>
      <c r="QPX1954" s="1"/>
      <c r="QPY1954" s="1"/>
      <c r="QPZ1954" s="1"/>
      <c r="QQA1954" s="1"/>
      <c r="QQB1954" s="1"/>
      <c r="QQC1954" s="1"/>
      <c r="QQD1954" s="1"/>
      <c r="QQE1954" s="1"/>
      <c r="QQF1954" s="1"/>
      <c r="QQG1954" s="1"/>
      <c r="QQH1954" s="1"/>
      <c r="QQI1954" s="1"/>
      <c r="QQJ1954" s="1"/>
      <c r="QQK1954" s="1"/>
      <c r="QQL1954" s="1"/>
      <c r="QQM1954" s="1"/>
      <c r="QQN1954" s="1"/>
      <c r="QQO1954" s="1"/>
      <c r="QQP1954" s="1"/>
      <c r="QQQ1954" s="1"/>
      <c r="QQR1954" s="1"/>
      <c r="QQS1954" s="1"/>
      <c r="QQT1954" s="1"/>
      <c r="QQU1954" s="1"/>
      <c r="QQV1954" s="1"/>
      <c r="QQW1954" s="1"/>
      <c r="QQX1954" s="1"/>
      <c r="QQY1954" s="1"/>
      <c r="QQZ1954" s="1"/>
      <c r="QRA1954" s="1"/>
      <c r="QRB1954" s="1"/>
      <c r="QRC1954" s="1"/>
      <c r="QRD1954" s="1"/>
      <c r="QRE1954" s="1"/>
      <c r="QRF1954" s="1"/>
      <c r="QRG1954" s="1"/>
      <c r="QRH1954" s="1"/>
      <c r="QRI1954" s="1"/>
      <c r="QRJ1954" s="1"/>
      <c r="QRK1954" s="1"/>
      <c r="QRL1954" s="1"/>
      <c r="QRM1954" s="1"/>
      <c r="QRN1954" s="1"/>
      <c r="QRO1954" s="1"/>
      <c r="QRP1954" s="1"/>
      <c r="QRQ1954" s="1"/>
      <c r="QRR1954" s="1"/>
      <c r="QRS1954" s="1"/>
      <c r="QRT1954" s="1"/>
      <c r="QRU1954" s="1"/>
      <c r="QRV1954" s="1"/>
      <c r="QRW1954" s="1"/>
      <c r="QRX1954" s="1"/>
      <c r="QRY1954" s="1"/>
      <c r="QRZ1954" s="1"/>
      <c r="QSA1954" s="1"/>
      <c r="QSB1954" s="1"/>
      <c r="QSC1954" s="1"/>
      <c r="QSD1954" s="1"/>
      <c r="QSE1954" s="1"/>
      <c r="QSF1954" s="1"/>
      <c r="QSG1954" s="1"/>
      <c r="QSH1954" s="1"/>
      <c r="QSI1954" s="1"/>
      <c r="QSJ1954" s="1"/>
      <c r="QSK1954" s="1"/>
      <c r="QSL1954" s="1"/>
      <c r="QSM1954" s="1"/>
      <c r="QSN1954" s="1"/>
      <c r="QSO1954" s="1"/>
      <c r="QSP1954" s="1"/>
      <c r="QSQ1954" s="1"/>
      <c r="QSR1954" s="1"/>
      <c r="QSS1954" s="1"/>
      <c r="QST1954" s="1"/>
      <c r="QSU1954" s="1"/>
      <c r="QSV1954" s="1"/>
      <c r="QSW1954" s="1"/>
      <c r="QSX1954" s="1"/>
      <c r="QSY1954" s="1"/>
      <c r="QSZ1954" s="1"/>
      <c r="QTA1954" s="1"/>
      <c r="QTB1954" s="1"/>
      <c r="QTC1954" s="1"/>
      <c r="QTD1954" s="1"/>
      <c r="QTE1954" s="1"/>
      <c r="QTF1954" s="1"/>
      <c r="QTG1954" s="1"/>
      <c r="QTH1954" s="1"/>
      <c r="QTI1954" s="1"/>
      <c r="QTJ1954" s="1"/>
      <c r="QTK1954" s="1"/>
      <c r="QTL1954" s="1"/>
      <c r="QTM1954" s="1"/>
      <c r="QTN1954" s="1"/>
      <c r="QTO1954" s="1"/>
      <c r="QTP1954" s="1"/>
      <c r="QTQ1954" s="1"/>
      <c r="QTR1954" s="1"/>
      <c r="QTS1954" s="1"/>
      <c r="QTT1954" s="1"/>
      <c r="QTU1954" s="1"/>
      <c r="QTV1954" s="1"/>
      <c r="QTW1954" s="1"/>
      <c r="QTX1954" s="1"/>
      <c r="QTY1954" s="1"/>
      <c r="QTZ1954" s="1"/>
      <c r="QUA1954" s="1"/>
      <c r="QUB1954" s="1"/>
      <c r="QUC1954" s="1"/>
      <c r="QUD1954" s="1"/>
      <c r="QUE1954" s="1"/>
      <c r="QUF1954" s="1"/>
      <c r="QUG1954" s="1"/>
      <c r="QUH1954" s="1"/>
      <c r="QUI1954" s="1"/>
      <c r="QUJ1954" s="1"/>
      <c r="QUK1954" s="1"/>
      <c r="QUL1954" s="1"/>
      <c r="QUM1954" s="1"/>
      <c r="QUN1954" s="1"/>
      <c r="QUO1954" s="1"/>
      <c r="QUP1954" s="1"/>
      <c r="QUQ1954" s="1"/>
      <c r="QUR1954" s="1"/>
      <c r="QUS1954" s="1"/>
      <c r="QUT1954" s="1"/>
      <c r="QUU1954" s="1"/>
      <c r="QUV1954" s="1"/>
      <c r="QUW1954" s="1"/>
      <c r="QUX1954" s="1"/>
      <c r="QUY1954" s="1"/>
      <c r="QUZ1954" s="1"/>
      <c r="QVA1954" s="1"/>
      <c r="QVB1954" s="1"/>
      <c r="QVC1954" s="1"/>
      <c r="QVD1954" s="1"/>
      <c r="QVE1954" s="1"/>
      <c r="QVF1954" s="1"/>
      <c r="QVG1954" s="1"/>
      <c r="QVH1954" s="1"/>
      <c r="QVI1954" s="1"/>
      <c r="QVJ1954" s="1"/>
      <c r="QVK1954" s="1"/>
      <c r="QVL1954" s="1"/>
      <c r="QVM1954" s="1"/>
      <c r="QVN1954" s="1"/>
      <c r="QVO1954" s="1"/>
      <c r="QVP1954" s="1"/>
      <c r="QVQ1954" s="1"/>
      <c r="QVR1954" s="1"/>
      <c r="QVS1954" s="1"/>
      <c r="QVT1954" s="1"/>
      <c r="QVU1954" s="1"/>
      <c r="QVV1954" s="1"/>
      <c r="QVW1954" s="1"/>
      <c r="QVX1954" s="1"/>
      <c r="QVY1954" s="1"/>
      <c r="QVZ1954" s="1"/>
      <c r="QWA1954" s="1"/>
      <c r="QWB1954" s="1"/>
      <c r="QWC1954" s="1"/>
      <c r="QWD1954" s="1"/>
      <c r="QWE1954" s="1"/>
      <c r="QWF1954" s="1"/>
      <c r="QWG1954" s="1"/>
      <c r="QWH1954" s="1"/>
      <c r="QWI1954" s="1"/>
      <c r="QWJ1954" s="1"/>
      <c r="QWK1954" s="1"/>
      <c r="QWL1954" s="1"/>
      <c r="QWM1954" s="1"/>
      <c r="QWN1954" s="1"/>
      <c r="QWO1954" s="1"/>
      <c r="QWP1954" s="1"/>
      <c r="QWQ1954" s="1"/>
      <c r="QWR1954" s="1"/>
      <c r="QWS1954" s="1"/>
      <c r="QWT1954" s="1"/>
      <c r="QWU1954" s="1"/>
      <c r="QWV1954" s="1"/>
      <c r="QWW1954" s="1"/>
      <c r="QWX1954" s="1"/>
      <c r="QWY1954" s="1"/>
      <c r="QWZ1954" s="1"/>
      <c r="QXA1954" s="1"/>
      <c r="QXB1954" s="1"/>
      <c r="QXC1954" s="1"/>
      <c r="QXD1954" s="1"/>
      <c r="QXE1954" s="1"/>
      <c r="QXF1954" s="1"/>
      <c r="QXG1954" s="1"/>
      <c r="QXH1954" s="1"/>
      <c r="QXI1954" s="1"/>
      <c r="QXJ1954" s="1"/>
      <c r="QXK1954" s="1"/>
      <c r="QXL1954" s="1"/>
      <c r="QXM1954" s="1"/>
      <c r="QXN1954" s="1"/>
      <c r="QXO1954" s="1"/>
      <c r="QXP1954" s="1"/>
      <c r="QXQ1954" s="1"/>
      <c r="QXR1954" s="1"/>
      <c r="QXS1954" s="1"/>
      <c r="QXT1954" s="1"/>
      <c r="QXU1954" s="1"/>
      <c r="QXV1954" s="1"/>
      <c r="QXW1954" s="1"/>
      <c r="QXX1954" s="1"/>
      <c r="QXY1954" s="1"/>
      <c r="QXZ1954" s="1"/>
      <c r="QYA1954" s="1"/>
      <c r="QYB1954" s="1"/>
      <c r="QYC1954" s="1"/>
      <c r="QYD1954" s="1"/>
      <c r="QYE1954" s="1"/>
      <c r="QYF1954" s="1"/>
      <c r="QYG1954" s="1"/>
      <c r="QYH1954" s="1"/>
      <c r="QYI1954" s="1"/>
      <c r="QYJ1954" s="1"/>
      <c r="QYK1954" s="1"/>
      <c r="QYL1954" s="1"/>
      <c r="QYM1954" s="1"/>
      <c r="QYN1954" s="1"/>
      <c r="QYO1954" s="1"/>
      <c r="QYP1954" s="1"/>
      <c r="QYQ1954" s="1"/>
      <c r="QYR1954" s="1"/>
      <c r="QYS1954" s="1"/>
      <c r="QYT1954" s="1"/>
      <c r="QYU1954" s="1"/>
      <c r="QYV1954" s="1"/>
      <c r="QYW1954" s="1"/>
      <c r="QYX1954" s="1"/>
      <c r="QYY1954" s="1"/>
      <c r="QYZ1954" s="1"/>
      <c r="QZA1954" s="1"/>
      <c r="QZB1954" s="1"/>
      <c r="QZC1954" s="1"/>
      <c r="QZD1954" s="1"/>
      <c r="QZE1954" s="1"/>
      <c r="QZF1954" s="1"/>
      <c r="QZG1954" s="1"/>
      <c r="QZH1954" s="1"/>
      <c r="QZI1954" s="1"/>
      <c r="QZJ1954" s="1"/>
      <c r="QZK1954" s="1"/>
      <c r="QZL1954" s="1"/>
      <c r="QZM1954" s="1"/>
      <c r="QZN1954" s="1"/>
      <c r="QZO1954" s="1"/>
      <c r="QZP1954" s="1"/>
      <c r="QZQ1954" s="1"/>
      <c r="QZR1954" s="1"/>
      <c r="QZS1954" s="1"/>
      <c r="QZT1954" s="1"/>
      <c r="QZU1954" s="1"/>
      <c r="QZV1954" s="1"/>
      <c r="QZW1954" s="1"/>
      <c r="QZX1954" s="1"/>
      <c r="QZY1954" s="1"/>
      <c r="QZZ1954" s="1"/>
      <c r="RAA1954" s="1"/>
      <c r="RAB1954" s="1"/>
      <c r="RAC1954" s="1"/>
      <c r="RAD1954" s="1"/>
      <c r="RAE1954" s="1"/>
      <c r="RAF1954" s="1"/>
      <c r="RAG1954" s="1"/>
      <c r="RAH1954" s="1"/>
      <c r="RAI1954" s="1"/>
      <c r="RAJ1954" s="1"/>
      <c r="RAK1954" s="1"/>
      <c r="RAL1954" s="1"/>
      <c r="RAM1954" s="1"/>
      <c r="RAN1954" s="1"/>
      <c r="RAO1954" s="1"/>
      <c r="RAP1954" s="1"/>
      <c r="RAQ1954" s="1"/>
      <c r="RAR1954" s="1"/>
      <c r="RAS1954" s="1"/>
      <c r="RAT1954" s="1"/>
      <c r="RAU1954" s="1"/>
      <c r="RAV1954" s="1"/>
      <c r="RAW1954" s="1"/>
      <c r="RAX1954" s="1"/>
      <c r="RAY1954" s="1"/>
      <c r="RAZ1954" s="1"/>
      <c r="RBA1954" s="1"/>
      <c r="RBB1954" s="1"/>
      <c r="RBC1954" s="1"/>
      <c r="RBD1954" s="1"/>
      <c r="RBE1954" s="1"/>
      <c r="RBF1954" s="1"/>
      <c r="RBG1954" s="1"/>
      <c r="RBH1954" s="1"/>
      <c r="RBI1954" s="1"/>
      <c r="RBJ1954" s="1"/>
      <c r="RBK1954" s="1"/>
      <c r="RBL1954" s="1"/>
      <c r="RBM1954" s="1"/>
      <c r="RBN1954" s="1"/>
      <c r="RBO1954" s="1"/>
      <c r="RBP1954" s="1"/>
      <c r="RBQ1954" s="1"/>
      <c r="RBR1954" s="1"/>
      <c r="RBS1954" s="1"/>
      <c r="RBT1954" s="1"/>
      <c r="RBU1954" s="1"/>
      <c r="RBV1954" s="1"/>
      <c r="RBW1954" s="1"/>
      <c r="RBX1954" s="1"/>
      <c r="RBY1954" s="1"/>
      <c r="RBZ1954" s="1"/>
      <c r="RCA1954" s="1"/>
      <c r="RCB1954" s="1"/>
      <c r="RCC1954" s="1"/>
      <c r="RCD1954" s="1"/>
      <c r="RCE1954" s="1"/>
      <c r="RCF1954" s="1"/>
      <c r="RCG1954" s="1"/>
      <c r="RCH1954" s="1"/>
      <c r="RCI1954" s="1"/>
      <c r="RCJ1954" s="1"/>
      <c r="RCK1954" s="1"/>
      <c r="RCL1954" s="1"/>
      <c r="RCM1954" s="1"/>
      <c r="RCN1954" s="1"/>
      <c r="RCO1954" s="1"/>
      <c r="RCP1954" s="1"/>
      <c r="RCQ1954" s="1"/>
      <c r="RCR1954" s="1"/>
      <c r="RCS1954" s="1"/>
      <c r="RCT1954" s="1"/>
      <c r="RCU1954" s="1"/>
      <c r="RCV1954" s="1"/>
      <c r="RCW1954" s="1"/>
      <c r="RCX1954" s="1"/>
      <c r="RCY1954" s="1"/>
      <c r="RCZ1954" s="1"/>
      <c r="RDA1954" s="1"/>
      <c r="RDB1954" s="1"/>
      <c r="RDC1954" s="1"/>
      <c r="RDD1954" s="1"/>
      <c r="RDE1954" s="1"/>
      <c r="RDF1954" s="1"/>
      <c r="RDG1954" s="1"/>
      <c r="RDH1954" s="1"/>
      <c r="RDI1954" s="1"/>
      <c r="RDJ1954" s="1"/>
      <c r="RDK1954" s="1"/>
      <c r="RDL1954" s="1"/>
      <c r="RDM1954" s="1"/>
      <c r="RDN1954" s="1"/>
      <c r="RDO1954" s="1"/>
      <c r="RDP1954" s="1"/>
      <c r="RDQ1954" s="1"/>
      <c r="RDR1954" s="1"/>
      <c r="RDS1954" s="1"/>
      <c r="RDT1954" s="1"/>
      <c r="RDU1954" s="1"/>
      <c r="RDV1954" s="1"/>
      <c r="RDW1954" s="1"/>
      <c r="RDX1954" s="1"/>
      <c r="RDY1954" s="1"/>
      <c r="RDZ1954" s="1"/>
      <c r="REA1954" s="1"/>
      <c r="REB1954" s="1"/>
      <c r="REC1954" s="1"/>
      <c r="RED1954" s="1"/>
      <c r="REE1954" s="1"/>
      <c r="REF1954" s="1"/>
      <c r="REG1954" s="1"/>
      <c r="REH1954" s="1"/>
      <c r="REI1954" s="1"/>
      <c r="REJ1954" s="1"/>
      <c r="REK1954" s="1"/>
      <c r="REL1954" s="1"/>
      <c r="REM1954" s="1"/>
      <c r="REN1954" s="1"/>
      <c r="REO1954" s="1"/>
      <c r="REP1954" s="1"/>
      <c r="REQ1954" s="1"/>
      <c r="RER1954" s="1"/>
      <c r="RES1954" s="1"/>
      <c r="RET1954" s="1"/>
      <c r="REU1954" s="1"/>
      <c r="REV1954" s="1"/>
      <c r="REW1954" s="1"/>
      <c r="REX1954" s="1"/>
      <c r="REY1954" s="1"/>
      <c r="REZ1954" s="1"/>
      <c r="RFA1954" s="1"/>
      <c r="RFB1954" s="1"/>
      <c r="RFC1954" s="1"/>
      <c r="RFD1954" s="1"/>
      <c r="RFE1954" s="1"/>
      <c r="RFF1954" s="1"/>
      <c r="RFG1954" s="1"/>
      <c r="RFH1954" s="1"/>
      <c r="RFI1954" s="1"/>
      <c r="RFJ1954" s="1"/>
      <c r="RFK1954" s="1"/>
      <c r="RFL1954" s="1"/>
      <c r="RFM1954" s="1"/>
      <c r="RFN1954" s="1"/>
      <c r="RFO1954" s="1"/>
      <c r="RFP1954" s="1"/>
      <c r="RFQ1954" s="1"/>
      <c r="RFR1954" s="1"/>
      <c r="RFS1954" s="1"/>
      <c r="RFT1954" s="1"/>
      <c r="RFU1954" s="1"/>
      <c r="RFV1954" s="1"/>
      <c r="RFW1954" s="1"/>
      <c r="RFX1954" s="1"/>
      <c r="RFY1954" s="1"/>
      <c r="RFZ1954" s="1"/>
      <c r="RGA1954" s="1"/>
      <c r="RGB1954" s="1"/>
      <c r="RGC1954" s="1"/>
      <c r="RGD1954" s="1"/>
      <c r="RGE1954" s="1"/>
      <c r="RGF1954" s="1"/>
      <c r="RGG1954" s="1"/>
      <c r="RGH1954" s="1"/>
      <c r="RGI1954" s="1"/>
      <c r="RGJ1954" s="1"/>
      <c r="RGK1954" s="1"/>
      <c r="RGL1954" s="1"/>
      <c r="RGM1954" s="1"/>
      <c r="RGN1954" s="1"/>
      <c r="RGO1954" s="1"/>
      <c r="RGP1954" s="1"/>
      <c r="RGQ1954" s="1"/>
      <c r="RGR1954" s="1"/>
      <c r="RGS1954" s="1"/>
      <c r="RGT1954" s="1"/>
      <c r="RGU1954" s="1"/>
      <c r="RGV1954" s="1"/>
      <c r="RGW1954" s="1"/>
      <c r="RGX1954" s="1"/>
      <c r="RGY1954" s="1"/>
      <c r="RGZ1954" s="1"/>
      <c r="RHA1954" s="1"/>
      <c r="RHB1954" s="1"/>
      <c r="RHC1954" s="1"/>
      <c r="RHD1954" s="1"/>
      <c r="RHE1954" s="1"/>
      <c r="RHF1954" s="1"/>
      <c r="RHG1954" s="1"/>
      <c r="RHH1954" s="1"/>
      <c r="RHI1954" s="1"/>
      <c r="RHJ1954" s="1"/>
      <c r="RHK1954" s="1"/>
      <c r="RHL1954" s="1"/>
      <c r="RHM1954" s="1"/>
      <c r="RHN1954" s="1"/>
      <c r="RHO1954" s="1"/>
      <c r="RHP1954" s="1"/>
      <c r="RHQ1954" s="1"/>
      <c r="RHR1954" s="1"/>
      <c r="RHS1954" s="1"/>
      <c r="RHT1954" s="1"/>
      <c r="RHU1954" s="1"/>
      <c r="RHV1954" s="1"/>
      <c r="RHW1954" s="1"/>
      <c r="RHX1954" s="1"/>
      <c r="RHY1954" s="1"/>
      <c r="RHZ1954" s="1"/>
      <c r="RIA1954" s="1"/>
      <c r="RIB1954" s="1"/>
      <c r="RIC1954" s="1"/>
      <c r="RID1954" s="1"/>
      <c r="RIE1954" s="1"/>
      <c r="RIF1954" s="1"/>
      <c r="RIG1954" s="1"/>
      <c r="RIH1954" s="1"/>
      <c r="RII1954" s="1"/>
      <c r="RIJ1954" s="1"/>
      <c r="RIK1954" s="1"/>
      <c r="RIL1954" s="1"/>
      <c r="RIM1954" s="1"/>
      <c r="RIN1954" s="1"/>
      <c r="RIO1954" s="1"/>
      <c r="RIP1954" s="1"/>
      <c r="RIQ1954" s="1"/>
      <c r="RIR1954" s="1"/>
      <c r="RIS1954" s="1"/>
      <c r="RIT1954" s="1"/>
      <c r="RIU1954" s="1"/>
      <c r="RIV1954" s="1"/>
      <c r="RIW1954" s="1"/>
      <c r="RIX1954" s="1"/>
      <c r="RIY1954" s="1"/>
      <c r="RIZ1954" s="1"/>
      <c r="RJA1954" s="1"/>
      <c r="RJB1954" s="1"/>
      <c r="RJC1954" s="1"/>
      <c r="RJD1954" s="1"/>
      <c r="RJE1954" s="1"/>
      <c r="RJF1954" s="1"/>
      <c r="RJG1954" s="1"/>
      <c r="RJH1954" s="1"/>
      <c r="RJI1954" s="1"/>
      <c r="RJJ1954" s="1"/>
      <c r="RJK1954" s="1"/>
      <c r="RJL1954" s="1"/>
      <c r="RJM1954" s="1"/>
      <c r="RJN1954" s="1"/>
      <c r="RJO1954" s="1"/>
      <c r="RJP1954" s="1"/>
      <c r="RJQ1954" s="1"/>
      <c r="RJR1954" s="1"/>
      <c r="RJS1954" s="1"/>
      <c r="RJT1954" s="1"/>
      <c r="RJU1954" s="1"/>
      <c r="RJV1954" s="1"/>
      <c r="RJW1954" s="1"/>
      <c r="RJX1954" s="1"/>
      <c r="RJY1954" s="1"/>
      <c r="RJZ1954" s="1"/>
      <c r="RKA1954" s="1"/>
      <c r="RKB1954" s="1"/>
      <c r="RKC1954" s="1"/>
      <c r="RKD1954" s="1"/>
      <c r="RKE1954" s="1"/>
      <c r="RKF1954" s="1"/>
      <c r="RKG1954" s="1"/>
      <c r="RKH1954" s="1"/>
      <c r="RKI1954" s="1"/>
      <c r="RKJ1954" s="1"/>
      <c r="RKK1954" s="1"/>
      <c r="RKL1954" s="1"/>
      <c r="RKM1954" s="1"/>
      <c r="RKN1954" s="1"/>
      <c r="RKO1954" s="1"/>
      <c r="RKP1954" s="1"/>
      <c r="RKQ1954" s="1"/>
      <c r="RKR1954" s="1"/>
      <c r="RKS1954" s="1"/>
      <c r="RKT1954" s="1"/>
      <c r="RKU1954" s="1"/>
      <c r="RKV1954" s="1"/>
      <c r="RKW1954" s="1"/>
      <c r="RKX1954" s="1"/>
      <c r="RKY1954" s="1"/>
      <c r="RKZ1954" s="1"/>
      <c r="RLA1954" s="1"/>
      <c r="RLB1954" s="1"/>
      <c r="RLC1954" s="1"/>
      <c r="RLD1954" s="1"/>
      <c r="RLE1954" s="1"/>
      <c r="RLF1954" s="1"/>
      <c r="RLG1954" s="1"/>
      <c r="RLH1954" s="1"/>
      <c r="RLI1954" s="1"/>
      <c r="RLJ1954" s="1"/>
      <c r="RLK1954" s="1"/>
      <c r="RLL1954" s="1"/>
      <c r="RLM1954" s="1"/>
      <c r="RLN1954" s="1"/>
      <c r="RLO1954" s="1"/>
      <c r="RLP1954" s="1"/>
      <c r="RLQ1954" s="1"/>
      <c r="RLR1954" s="1"/>
      <c r="RLS1954" s="1"/>
      <c r="RLT1954" s="1"/>
      <c r="RLU1954" s="1"/>
      <c r="RLV1954" s="1"/>
      <c r="RLW1954" s="1"/>
      <c r="RLX1954" s="1"/>
      <c r="RLY1954" s="1"/>
      <c r="RLZ1954" s="1"/>
      <c r="RMA1954" s="1"/>
      <c r="RMB1954" s="1"/>
      <c r="RMC1954" s="1"/>
      <c r="RMD1954" s="1"/>
      <c r="RME1954" s="1"/>
      <c r="RMF1954" s="1"/>
      <c r="RMG1954" s="1"/>
      <c r="RMH1954" s="1"/>
      <c r="RMI1954" s="1"/>
      <c r="RMJ1954" s="1"/>
      <c r="RMK1954" s="1"/>
      <c r="RML1954" s="1"/>
      <c r="RMM1954" s="1"/>
      <c r="RMN1954" s="1"/>
      <c r="RMO1954" s="1"/>
      <c r="RMP1954" s="1"/>
      <c r="RMQ1954" s="1"/>
      <c r="RMR1954" s="1"/>
      <c r="RMS1954" s="1"/>
      <c r="RMT1954" s="1"/>
      <c r="RMU1954" s="1"/>
      <c r="RMV1954" s="1"/>
      <c r="RMW1954" s="1"/>
      <c r="RMX1954" s="1"/>
      <c r="RMY1954" s="1"/>
      <c r="RMZ1954" s="1"/>
      <c r="RNA1954" s="1"/>
      <c r="RNB1954" s="1"/>
      <c r="RNC1954" s="1"/>
      <c r="RND1954" s="1"/>
      <c r="RNE1954" s="1"/>
      <c r="RNF1954" s="1"/>
      <c r="RNG1954" s="1"/>
      <c r="RNH1954" s="1"/>
      <c r="RNI1954" s="1"/>
      <c r="RNJ1954" s="1"/>
      <c r="RNK1954" s="1"/>
      <c r="RNL1954" s="1"/>
      <c r="RNM1954" s="1"/>
      <c r="RNN1954" s="1"/>
      <c r="RNO1954" s="1"/>
      <c r="RNP1954" s="1"/>
      <c r="RNQ1954" s="1"/>
      <c r="RNR1954" s="1"/>
      <c r="RNS1954" s="1"/>
      <c r="RNT1954" s="1"/>
      <c r="RNU1954" s="1"/>
      <c r="RNV1954" s="1"/>
      <c r="RNW1954" s="1"/>
      <c r="RNX1954" s="1"/>
      <c r="RNY1954" s="1"/>
      <c r="RNZ1954" s="1"/>
      <c r="ROA1954" s="1"/>
      <c r="ROB1954" s="1"/>
      <c r="ROC1954" s="1"/>
      <c r="ROD1954" s="1"/>
      <c r="ROE1954" s="1"/>
      <c r="ROF1954" s="1"/>
      <c r="ROG1954" s="1"/>
      <c r="ROH1954" s="1"/>
      <c r="ROI1954" s="1"/>
      <c r="ROJ1954" s="1"/>
      <c r="ROK1954" s="1"/>
      <c r="ROL1954" s="1"/>
      <c r="ROM1954" s="1"/>
      <c r="RON1954" s="1"/>
      <c r="ROO1954" s="1"/>
      <c r="ROP1954" s="1"/>
      <c r="ROQ1954" s="1"/>
      <c r="ROR1954" s="1"/>
      <c r="ROS1954" s="1"/>
      <c r="ROT1954" s="1"/>
      <c r="ROU1954" s="1"/>
      <c r="ROV1954" s="1"/>
      <c r="ROW1954" s="1"/>
      <c r="ROX1954" s="1"/>
      <c r="ROY1954" s="1"/>
      <c r="ROZ1954" s="1"/>
      <c r="RPA1954" s="1"/>
      <c r="RPB1954" s="1"/>
      <c r="RPC1954" s="1"/>
      <c r="RPD1954" s="1"/>
      <c r="RPE1954" s="1"/>
      <c r="RPF1954" s="1"/>
      <c r="RPG1954" s="1"/>
      <c r="RPH1954" s="1"/>
      <c r="RPI1954" s="1"/>
      <c r="RPJ1954" s="1"/>
      <c r="RPK1954" s="1"/>
      <c r="RPL1954" s="1"/>
      <c r="RPM1954" s="1"/>
      <c r="RPN1954" s="1"/>
      <c r="RPO1954" s="1"/>
      <c r="RPP1954" s="1"/>
      <c r="RPQ1954" s="1"/>
      <c r="RPR1954" s="1"/>
      <c r="RPS1954" s="1"/>
      <c r="RPT1954" s="1"/>
      <c r="RPU1954" s="1"/>
      <c r="RPV1954" s="1"/>
      <c r="RPW1954" s="1"/>
      <c r="RPX1954" s="1"/>
      <c r="RPY1954" s="1"/>
      <c r="RPZ1954" s="1"/>
      <c r="RQA1954" s="1"/>
      <c r="RQB1954" s="1"/>
      <c r="RQC1954" s="1"/>
      <c r="RQD1954" s="1"/>
      <c r="RQE1954" s="1"/>
      <c r="RQF1954" s="1"/>
      <c r="RQG1954" s="1"/>
      <c r="RQH1954" s="1"/>
      <c r="RQI1954" s="1"/>
      <c r="RQJ1954" s="1"/>
      <c r="RQK1954" s="1"/>
      <c r="RQL1954" s="1"/>
      <c r="RQM1954" s="1"/>
      <c r="RQN1954" s="1"/>
      <c r="RQO1954" s="1"/>
      <c r="RQP1954" s="1"/>
      <c r="RQQ1954" s="1"/>
      <c r="RQR1954" s="1"/>
      <c r="RQS1954" s="1"/>
      <c r="RQT1954" s="1"/>
      <c r="RQU1954" s="1"/>
      <c r="RQV1954" s="1"/>
      <c r="RQW1954" s="1"/>
      <c r="RQX1954" s="1"/>
      <c r="RQY1954" s="1"/>
      <c r="RQZ1954" s="1"/>
      <c r="RRA1954" s="1"/>
      <c r="RRB1954" s="1"/>
      <c r="RRC1954" s="1"/>
      <c r="RRD1954" s="1"/>
      <c r="RRE1954" s="1"/>
      <c r="RRF1954" s="1"/>
      <c r="RRG1954" s="1"/>
      <c r="RRH1954" s="1"/>
      <c r="RRI1954" s="1"/>
      <c r="RRJ1954" s="1"/>
      <c r="RRK1954" s="1"/>
      <c r="RRL1954" s="1"/>
      <c r="RRM1954" s="1"/>
      <c r="RRN1954" s="1"/>
      <c r="RRO1954" s="1"/>
      <c r="RRP1954" s="1"/>
      <c r="RRQ1954" s="1"/>
      <c r="RRR1954" s="1"/>
      <c r="RRS1954" s="1"/>
      <c r="RRT1954" s="1"/>
      <c r="RRU1954" s="1"/>
      <c r="RRV1954" s="1"/>
      <c r="RRW1954" s="1"/>
      <c r="RRX1954" s="1"/>
      <c r="RRY1954" s="1"/>
      <c r="RRZ1954" s="1"/>
      <c r="RSA1954" s="1"/>
      <c r="RSB1954" s="1"/>
      <c r="RSC1954" s="1"/>
      <c r="RSD1954" s="1"/>
      <c r="RSE1954" s="1"/>
      <c r="RSF1954" s="1"/>
      <c r="RSG1954" s="1"/>
      <c r="RSH1954" s="1"/>
      <c r="RSI1954" s="1"/>
      <c r="RSJ1954" s="1"/>
      <c r="RSK1954" s="1"/>
      <c r="RSL1954" s="1"/>
      <c r="RSM1954" s="1"/>
      <c r="RSN1954" s="1"/>
      <c r="RSO1954" s="1"/>
      <c r="RSP1954" s="1"/>
      <c r="RSQ1954" s="1"/>
      <c r="RSR1954" s="1"/>
      <c r="RSS1954" s="1"/>
      <c r="RST1954" s="1"/>
      <c r="RSU1954" s="1"/>
      <c r="RSV1954" s="1"/>
      <c r="RSW1954" s="1"/>
      <c r="RSX1954" s="1"/>
      <c r="RSY1954" s="1"/>
      <c r="RSZ1954" s="1"/>
      <c r="RTA1954" s="1"/>
      <c r="RTB1954" s="1"/>
      <c r="RTC1954" s="1"/>
      <c r="RTD1954" s="1"/>
      <c r="RTE1954" s="1"/>
      <c r="RTF1954" s="1"/>
      <c r="RTG1954" s="1"/>
      <c r="RTH1954" s="1"/>
      <c r="RTI1954" s="1"/>
      <c r="RTJ1954" s="1"/>
      <c r="RTK1954" s="1"/>
      <c r="RTL1954" s="1"/>
      <c r="RTM1954" s="1"/>
      <c r="RTN1954" s="1"/>
      <c r="RTO1954" s="1"/>
      <c r="RTP1954" s="1"/>
      <c r="RTQ1954" s="1"/>
      <c r="RTR1954" s="1"/>
      <c r="RTS1954" s="1"/>
      <c r="RTT1954" s="1"/>
      <c r="RTU1954" s="1"/>
      <c r="RTV1954" s="1"/>
      <c r="RTW1954" s="1"/>
      <c r="RTX1954" s="1"/>
      <c r="RTY1954" s="1"/>
      <c r="RTZ1954" s="1"/>
      <c r="RUA1954" s="1"/>
      <c r="RUB1954" s="1"/>
      <c r="RUC1954" s="1"/>
      <c r="RUD1954" s="1"/>
      <c r="RUE1954" s="1"/>
      <c r="RUF1954" s="1"/>
      <c r="RUG1954" s="1"/>
      <c r="RUH1954" s="1"/>
      <c r="RUI1954" s="1"/>
      <c r="RUJ1954" s="1"/>
      <c r="RUK1954" s="1"/>
      <c r="RUL1954" s="1"/>
      <c r="RUM1954" s="1"/>
      <c r="RUN1954" s="1"/>
      <c r="RUO1954" s="1"/>
      <c r="RUP1954" s="1"/>
      <c r="RUQ1954" s="1"/>
      <c r="RUR1954" s="1"/>
      <c r="RUS1954" s="1"/>
      <c r="RUT1954" s="1"/>
      <c r="RUU1954" s="1"/>
      <c r="RUV1954" s="1"/>
      <c r="RUW1954" s="1"/>
      <c r="RUX1954" s="1"/>
      <c r="RUY1954" s="1"/>
      <c r="RUZ1954" s="1"/>
      <c r="RVA1954" s="1"/>
      <c r="RVB1954" s="1"/>
      <c r="RVC1954" s="1"/>
      <c r="RVD1954" s="1"/>
      <c r="RVE1954" s="1"/>
      <c r="RVF1954" s="1"/>
      <c r="RVG1954" s="1"/>
      <c r="RVH1954" s="1"/>
      <c r="RVI1954" s="1"/>
      <c r="RVJ1954" s="1"/>
      <c r="RVK1954" s="1"/>
      <c r="RVL1954" s="1"/>
      <c r="RVM1954" s="1"/>
      <c r="RVN1954" s="1"/>
      <c r="RVO1954" s="1"/>
      <c r="RVP1954" s="1"/>
      <c r="RVQ1954" s="1"/>
      <c r="RVR1954" s="1"/>
      <c r="RVS1954" s="1"/>
      <c r="RVT1954" s="1"/>
      <c r="RVU1954" s="1"/>
      <c r="RVV1954" s="1"/>
      <c r="RVW1954" s="1"/>
      <c r="RVX1954" s="1"/>
      <c r="RVY1954" s="1"/>
      <c r="RVZ1954" s="1"/>
      <c r="RWA1954" s="1"/>
      <c r="RWB1954" s="1"/>
      <c r="RWC1954" s="1"/>
      <c r="RWD1954" s="1"/>
      <c r="RWE1954" s="1"/>
      <c r="RWF1954" s="1"/>
      <c r="RWG1954" s="1"/>
      <c r="RWH1954" s="1"/>
      <c r="RWI1954" s="1"/>
      <c r="RWJ1954" s="1"/>
      <c r="RWK1954" s="1"/>
      <c r="RWL1954" s="1"/>
      <c r="RWM1954" s="1"/>
      <c r="RWN1954" s="1"/>
      <c r="RWO1954" s="1"/>
      <c r="RWP1954" s="1"/>
      <c r="RWQ1954" s="1"/>
      <c r="RWR1954" s="1"/>
      <c r="RWS1954" s="1"/>
      <c r="RWT1954" s="1"/>
      <c r="RWU1954" s="1"/>
      <c r="RWV1954" s="1"/>
      <c r="RWW1954" s="1"/>
      <c r="RWX1954" s="1"/>
      <c r="RWY1954" s="1"/>
      <c r="RWZ1954" s="1"/>
      <c r="RXA1954" s="1"/>
      <c r="RXB1954" s="1"/>
      <c r="RXC1954" s="1"/>
      <c r="RXD1954" s="1"/>
      <c r="RXE1954" s="1"/>
      <c r="RXF1954" s="1"/>
      <c r="RXG1954" s="1"/>
      <c r="RXH1954" s="1"/>
      <c r="RXI1954" s="1"/>
      <c r="RXJ1954" s="1"/>
      <c r="RXK1954" s="1"/>
      <c r="RXL1954" s="1"/>
      <c r="RXM1954" s="1"/>
      <c r="RXN1954" s="1"/>
      <c r="RXO1954" s="1"/>
      <c r="RXP1954" s="1"/>
      <c r="RXQ1954" s="1"/>
      <c r="RXR1954" s="1"/>
      <c r="RXS1954" s="1"/>
      <c r="RXT1954" s="1"/>
      <c r="RXU1954" s="1"/>
      <c r="RXV1954" s="1"/>
      <c r="RXW1954" s="1"/>
      <c r="RXX1954" s="1"/>
      <c r="RXY1954" s="1"/>
      <c r="RXZ1954" s="1"/>
      <c r="RYA1954" s="1"/>
      <c r="RYB1954" s="1"/>
      <c r="RYC1954" s="1"/>
      <c r="RYD1954" s="1"/>
      <c r="RYE1954" s="1"/>
      <c r="RYF1954" s="1"/>
      <c r="RYG1954" s="1"/>
      <c r="RYH1954" s="1"/>
      <c r="RYI1954" s="1"/>
      <c r="RYJ1954" s="1"/>
      <c r="RYK1954" s="1"/>
      <c r="RYL1954" s="1"/>
      <c r="RYM1954" s="1"/>
      <c r="RYN1954" s="1"/>
      <c r="RYO1954" s="1"/>
      <c r="RYP1954" s="1"/>
      <c r="RYQ1954" s="1"/>
      <c r="RYR1954" s="1"/>
      <c r="RYS1954" s="1"/>
      <c r="RYT1954" s="1"/>
      <c r="RYU1954" s="1"/>
      <c r="RYV1954" s="1"/>
      <c r="RYW1954" s="1"/>
      <c r="RYX1954" s="1"/>
      <c r="RYY1954" s="1"/>
      <c r="RYZ1954" s="1"/>
      <c r="RZA1954" s="1"/>
      <c r="RZB1954" s="1"/>
      <c r="RZC1954" s="1"/>
      <c r="RZD1954" s="1"/>
      <c r="RZE1954" s="1"/>
      <c r="RZF1954" s="1"/>
      <c r="RZG1954" s="1"/>
      <c r="RZH1954" s="1"/>
      <c r="RZI1954" s="1"/>
      <c r="RZJ1954" s="1"/>
      <c r="RZK1954" s="1"/>
      <c r="RZL1954" s="1"/>
      <c r="RZM1954" s="1"/>
      <c r="RZN1954" s="1"/>
      <c r="RZO1954" s="1"/>
      <c r="RZP1954" s="1"/>
      <c r="RZQ1954" s="1"/>
      <c r="RZR1954" s="1"/>
      <c r="RZS1954" s="1"/>
      <c r="RZT1954" s="1"/>
      <c r="RZU1954" s="1"/>
      <c r="RZV1954" s="1"/>
      <c r="RZW1954" s="1"/>
      <c r="RZX1954" s="1"/>
      <c r="RZY1954" s="1"/>
      <c r="RZZ1954" s="1"/>
      <c r="SAA1954" s="1"/>
      <c r="SAB1954" s="1"/>
      <c r="SAC1954" s="1"/>
      <c r="SAD1954" s="1"/>
      <c r="SAE1954" s="1"/>
      <c r="SAF1954" s="1"/>
      <c r="SAG1954" s="1"/>
      <c r="SAH1954" s="1"/>
      <c r="SAI1954" s="1"/>
      <c r="SAJ1954" s="1"/>
      <c r="SAK1954" s="1"/>
      <c r="SAL1954" s="1"/>
      <c r="SAM1954" s="1"/>
      <c r="SAN1954" s="1"/>
      <c r="SAO1954" s="1"/>
      <c r="SAP1954" s="1"/>
      <c r="SAQ1954" s="1"/>
      <c r="SAR1954" s="1"/>
      <c r="SAS1954" s="1"/>
      <c r="SAT1954" s="1"/>
      <c r="SAU1954" s="1"/>
      <c r="SAV1954" s="1"/>
      <c r="SAW1954" s="1"/>
      <c r="SAX1954" s="1"/>
      <c r="SAY1954" s="1"/>
      <c r="SAZ1954" s="1"/>
      <c r="SBA1954" s="1"/>
      <c r="SBB1954" s="1"/>
      <c r="SBC1954" s="1"/>
      <c r="SBD1954" s="1"/>
      <c r="SBE1954" s="1"/>
      <c r="SBF1954" s="1"/>
      <c r="SBG1954" s="1"/>
      <c r="SBH1954" s="1"/>
      <c r="SBI1954" s="1"/>
      <c r="SBJ1954" s="1"/>
      <c r="SBK1954" s="1"/>
      <c r="SBL1954" s="1"/>
      <c r="SBM1954" s="1"/>
      <c r="SBN1954" s="1"/>
      <c r="SBO1954" s="1"/>
      <c r="SBP1954" s="1"/>
      <c r="SBQ1954" s="1"/>
      <c r="SBR1954" s="1"/>
      <c r="SBS1954" s="1"/>
      <c r="SBT1954" s="1"/>
      <c r="SBU1954" s="1"/>
      <c r="SBV1954" s="1"/>
      <c r="SBW1954" s="1"/>
      <c r="SBX1954" s="1"/>
      <c r="SBY1954" s="1"/>
      <c r="SBZ1954" s="1"/>
      <c r="SCA1954" s="1"/>
      <c r="SCB1954" s="1"/>
      <c r="SCC1954" s="1"/>
      <c r="SCD1954" s="1"/>
      <c r="SCE1954" s="1"/>
      <c r="SCF1954" s="1"/>
      <c r="SCG1954" s="1"/>
      <c r="SCH1954" s="1"/>
      <c r="SCI1954" s="1"/>
      <c r="SCJ1954" s="1"/>
      <c r="SCK1954" s="1"/>
      <c r="SCL1954" s="1"/>
      <c r="SCM1954" s="1"/>
      <c r="SCN1954" s="1"/>
      <c r="SCO1954" s="1"/>
      <c r="SCP1954" s="1"/>
      <c r="SCQ1954" s="1"/>
      <c r="SCR1954" s="1"/>
      <c r="SCS1954" s="1"/>
      <c r="SCT1954" s="1"/>
      <c r="SCU1954" s="1"/>
      <c r="SCV1954" s="1"/>
      <c r="SCW1954" s="1"/>
      <c r="SCX1954" s="1"/>
      <c r="SCY1954" s="1"/>
      <c r="SCZ1954" s="1"/>
      <c r="SDA1954" s="1"/>
      <c r="SDB1954" s="1"/>
      <c r="SDC1954" s="1"/>
      <c r="SDD1954" s="1"/>
      <c r="SDE1954" s="1"/>
      <c r="SDF1954" s="1"/>
      <c r="SDG1954" s="1"/>
      <c r="SDH1954" s="1"/>
      <c r="SDI1954" s="1"/>
      <c r="SDJ1954" s="1"/>
      <c r="SDK1954" s="1"/>
      <c r="SDL1954" s="1"/>
      <c r="SDM1954" s="1"/>
      <c r="SDN1954" s="1"/>
      <c r="SDO1954" s="1"/>
      <c r="SDP1954" s="1"/>
      <c r="SDQ1954" s="1"/>
      <c r="SDR1954" s="1"/>
      <c r="SDS1954" s="1"/>
      <c r="SDT1954" s="1"/>
      <c r="SDU1954" s="1"/>
      <c r="SDV1954" s="1"/>
      <c r="SDW1954" s="1"/>
      <c r="SDX1954" s="1"/>
      <c r="SDY1954" s="1"/>
      <c r="SDZ1954" s="1"/>
      <c r="SEA1954" s="1"/>
      <c r="SEB1954" s="1"/>
      <c r="SEC1954" s="1"/>
      <c r="SED1954" s="1"/>
      <c r="SEE1954" s="1"/>
      <c r="SEF1954" s="1"/>
      <c r="SEG1954" s="1"/>
      <c r="SEH1954" s="1"/>
      <c r="SEI1954" s="1"/>
      <c r="SEJ1954" s="1"/>
      <c r="SEK1954" s="1"/>
      <c r="SEL1954" s="1"/>
      <c r="SEM1954" s="1"/>
      <c r="SEN1954" s="1"/>
      <c r="SEO1954" s="1"/>
      <c r="SEP1954" s="1"/>
      <c r="SEQ1954" s="1"/>
      <c r="SER1954" s="1"/>
      <c r="SES1954" s="1"/>
      <c r="SET1954" s="1"/>
      <c r="SEU1954" s="1"/>
      <c r="SEV1954" s="1"/>
      <c r="SEW1954" s="1"/>
      <c r="SEX1954" s="1"/>
      <c r="SEY1954" s="1"/>
      <c r="SEZ1954" s="1"/>
      <c r="SFA1954" s="1"/>
      <c r="SFB1954" s="1"/>
      <c r="SFC1954" s="1"/>
      <c r="SFD1954" s="1"/>
      <c r="SFE1954" s="1"/>
      <c r="SFF1954" s="1"/>
      <c r="SFG1954" s="1"/>
      <c r="SFH1954" s="1"/>
      <c r="SFI1954" s="1"/>
      <c r="SFJ1954" s="1"/>
      <c r="SFK1954" s="1"/>
      <c r="SFL1954" s="1"/>
      <c r="SFM1954" s="1"/>
      <c r="SFN1954" s="1"/>
      <c r="SFO1954" s="1"/>
      <c r="SFP1954" s="1"/>
      <c r="SFQ1954" s="1"/>
      <c r="SFR1954" s="1"/>
      <c r="SFS1954" s="1"/>
      <c r="SFT1954" s="1"/>
      <c r="SFU1954" s="1"/>
      <c r="SFV1954" s="1"/>
      <c r="SFW1954" s="1"/>
      <c r="SFX1954" s="1"/>
      <c r="SFY1954" s="1"/>
      <c r="SFZ1954" s="1"/>
      <c r="SGA1954" s="1"/>
      <c r="SGB1954" s="1"/>
      <c r="SGC1954" s="1"/>
      <c r="SGD1954" s="1"/>
      <c r="SGE1954" s="1"/>
      <c r="SGF1954" s="1"/>
      <c r="SGG1954" s="1"/>
      <c r="SGH1954" s="1"/>
      <c r="SGI1954" s="1"/>
      <c r="SGJ1954" s="1"/>
      <c r="SGK1954" s="1"/>
      <c r="SGL1954" s="1"/>
      <c r="SGM1954" s="1"/>
      <c r="SGN1954" s="1"/>
      <c r="SGO1954" s="1"/>
      <c r="SGP1954" s="1"/>
      <c r="SGQ1954" s="1"/>
      <c r="SGR1954" s="1"/>
      <c r="SGS1954" s="1"/>
      <c r="SGT1954" s="1"/>
      <c r="SGU1954" s="1"/>
      <c r="SGV1954" s="1"/>
      <c r="SGW1954" s="1"/>
      <c r="SGX1954" s="1"/>
      <c r="SGY1954" s="1"/>
      <c r="SGZ1954" s="1"/>
      <c r="SHA1954" s="1"/>
      <c r="SHB1954" s="1"/>
      <c r="SHC1954" s="1"/>
      <c r="SHD1954" s="1"/>
      <c r="SHE1954" s="1"/>
      <c r="SHF1954" s="1"/>
      <c r="SHG1954" s="1"/>
      <c r="SHH1954" s="1"/>
      <c r="SHI1954" s="1"/>
      <c r="SHJ1954" s="1"/>
      <c r="SHK1954" s="1"/>
      <c r="SHL1954" s="1"/>
      <c r="SHM1954" s="1"/>
      <c r="SHN1954" s="1"/>
      <c r="SHO1954" s="1"/>
      <c r="SHP1954" s="1"/>
      <c r="SHQ1954" s="1"/>
      <c r="SHR1954" s="1"/>
      <c r="SHS1954" s="1"/>
      <c r="SHT1954" s="1"/>
      <c r="SHU1954" s="1"/>
      <c r="SHV1954" s="1"/>
      <c r="SHW1954" s="1"/>
      <c r="SHX1954" s="1"/>
      <c r="SHY1954" s="1"/>
      <c r="SHZ1954" s="1"/>
      <c r="SIA1954" s="1"/>
      <c r="SIB1954" s="1"/>
      <c r="SIC1954" s="1"/>
      <c r="SID1954" s="1"/>
      <c r="SIE1954" s="1"/>
      <c r="SIF1954" s="1"/>
      <c r="SIG1954" s="1"/>
      <c r="SIH1954" s="1"/>
      <c r="SII1954" s="1"/>
      <c r="SIJ1954" s="1"/>
      <c r="SIK1954" s="1"/>
      <c r="SIL1954" s="1"/>
      <c r="SIM1954" s="1"/>
      <c r="SIN1954" s="1"/>
      <c r="SIO1954" s="1"/>
      <c r="SIP1954" s="1"/>
      <c r="SIQ1954" s="1"/>
      <c r="SIR1954" s="1"/>
      <c r="SIS1954" s="1"/>
      <c r="SIT1954" s="1"/>
      <c r="SIU1954" s="1"/>
      <c r="SIV1954" s="1"/>
      <c r="SIW1954" s="1"/>
      <c r="SIX1954" s="1"/>
      <c r="SIY1954" s="1"/>
      <c r="SIZ1954" s="1"/>
      <c r="SJA1954" s="1"/>
      <c r="SJB1954" s="1"/>
      <c r="SJC1954" s="1"/>
      <c r="SJD1954" s="1"/>
      <c r="SJE1954" s="1"/>
      <c r="SJF1954" s="1"/>
      <c r="SJG1954" s="1"/>
      <c r="SJH1954" s="1"/>
      <c r="SJI1954" s="1"/>
      <c r="SJJ1954" s="1"/>
      <c r="SJK1954" s="1"/>
      <c r="SJL1954" s="1"/>
      <c r="SJM1954" s="1"/>
      <c r="SJN1954" s="1"/>
      <c r="SJO1954" s="1"/>
      <c r="SJP1954" s="1"/>
      <c r="SJQ1954" s="1"/>
      <c r="SJR1954" s="1"/>
      <c r="SJS1954" s="1"/>
      <c r="SJT1954" s="1"/>
      <c r="SJU1954" s="1"/>
      <c r="SJV1954" s="1"/>
      <c r="SJW1954" s="1"/>
      <c r="SJX1954" s="1"/>
      <c r="SJY1954" s="1"/>
      <c r="SJZ1954" s="1"/>
      <c r="SKA1954" s="1"/>
      <c r="SKB1954" s="1"/>
      <c r="SKC1954" s="1"/>
      <c r="SKD1954" s="1"/>
      <c r="SKE1954" s="1"/>
      <c r="SKF1954" s="1"/>
      <c r="SKG1954" s="1"/>
      <c r="SKH1954" s="1"/>
      <c r="SKI1954" s="1"/>
      <c r="SKJ1954" s="1"/>
      <c r="SKK1954" s="1"/>
      <c r="SKL1954" s="1"/>
      <c r="SKM1954" s="1"/>
      <c r="SKN1954" s="1"/>
      <c r="SKO1954" s="1"/>
      <c r="SKP1954" s="1"/>
      <c r="SKQ1954" s="1"/>
      <c r="SKR1954" s="1"/>
      <c r="SKS1954" s="1"/>
      <c r="SKT1954" s="1"/>
      <c r="SKU1954" s="1"/>
      <c r="SKV1954" s="1"/>
      <c r="SKW1954" s="1"/>
      <c r="SKX1954" s="1"/>
      <c r="SKY1954" s="1"/>
      <c r="SKZ1954" s="1"/>
      <c r="SLA1954" s="1"/>
      <c r="SLB1954" s="1"/>
      <c r="SLC1954" s="1"/>
      <c r="SLD1954" s="1"/>
      <c r="SLE1954" s="1"/>
      <c r="SLF1954" s="1"/>
      <c r="SLG1954" s="1"/>
      <c r="SLH1954" s="1"/>
      <c r="SLI1954" s="1"/>
      <c r="SLJ1954" s="1"/>
      <c r="SLK1954" s="1"/>
      <c r="SLL1954" s="1"/>
      <c r="SLM1954" s="1"/>
      <c r="SLN1954" s="1"/>
      <c r="SLO1954" s="1"/>
      <c r="SLP1954" s="1"/>
      <c r="SLQ1954" s="1"/>
      <c r="SLR1954" s="1"/>
      <c r="SLS1954" s="1"/>
      <c r="SLT1954" s="1"/>
      <c r="SLU1954" s="1"/>
      <c r="SLV1954" s="1"/>
      <c r="SLW1954" s="1"/>
      <c r="SLX1954" s="1"/>
      <c r="SLY1954" s="1"/>
      <c r="SLZ1954" s="1"/>
      <c r="SMA1954" s="1"/>
      <c r="SMB1954" s="1"/>
      <c r="SMC1954" s="1"/>
      <c r="SMD1954" s="1"/>
      <c r="SME1954" s="1"/>
      <c r="SMF1954" s="1"/>
      <c r="SMG1954" s="1"/>
      <c r="SMH1954" s="1"/>
      <c r="SMI1954" s="1"/>
      <c r="SMJ1954" s="1"/>
      <c r="SMK1954" s="1"/>
      <c r="SML1954" s="1"/>
      <c r="SMM1954" s="1"/>
      <c r="SMN1954" s="1"/>
      <c r="SMO1954" s="1"/>
      <c r="SMP1954" s="1"/>
      <c r="SMQ1954" s="1"/>
      <c r="SMR1954" s="1"/>
      <c r="SMS1954" s="1"/>
      <c r="SMT1954" s="1"/>
      <c r="SMU1954" s="1"/>
      <c r="SMV1954" s="1"/>
      <c r="SMW1954" s="1"/>
      <c r="SMX1954" s="1"/>
      <c r="SMY1954" s="1"/>
      <c r="SMZ1954" s="1"/>
      <c r="SNA1954" s="1"/>
      <c r="SNB1954" s="1"/>
      <c r="SNC1954" s="1"/>
      <c r="SND1954" s="1"/>
      <c r="SNE1954" s="1"/>
      <c r="SNF1954" s="1"/>
      <c r="SNG1954" s="1"/>
      <c r="SNH1954" s="1"/>
      <c r="SNI1954" s="1"/>
      <c r="SNJ1954" s="1"/>
      <c r="SNK1954" s="1"/>
      <c r="SNL1954" s="1"/>
      <c r="SNM1954" s="1"/>
      <c r="SNN1954" s="1"/>
      <c r="SNO1954" s="1"/>
      <c r="SNP1954" s="1"/>
      <c r="SNQ1954" s="1"/>
      <c r="SNR1954" s="1"/>
      <c r="SNS1954" s="1"/>
      <c r="SNT1954" s="1"/>
      <c r="SNU1954" s="1"/>
      <c r="SNV1954" s="1"/>
      <c r="SNW1954" s="1"/>
      <c r="SNX1954" s="1"/>
      <c r="SNY1954" s="1"/>
      <c r="SNZ1954" s="1"/>
      <c r="SOA1954" s="1"/>
      <c r="SOB1954" s="1"/>
      <c r="SOC1954" s="1"/>
      <c r="SOD1954" s="1"/>
      <c r="SOE1954" s="1"/>
      <c r="SOF1954" s="1"/>
      <c r="SOG1954" s="1"/>
      <c r="SOH1954" s="1"/>
      <c r="SOI1954" s="1"/>
      <c r="SOJ1954" s="1"/>
      <c r="SOK1954" s="1"/>
      <c r="SOL1954" s="1"/>
      <c r="SOM1954" s="1"/>
      <c r="SON1954" s="1"/>
      <c r="SOO1954" s="1"/>
      <c r="SOP1954" s="1"/>
      <c r="SOQ1954" s="1"/>
      <c r="SOR1954" s="1"/>
      <c r="SOS1954" s="1"/>
      <c r="SOT1954" s="1"/>
      <c r="SOU1954" s="1"/>
      <c r="SOV1954" s="1"/>
      <c r="SOW1954" s="1"/>
      <c r="SOX1954" s="1"/>
      <c r="SOY1954" s="1"/>
      <c r="SOZ1954" s="1"/>
      <c r="SPA1954" s="1"/>
      <c r="SPB1954" s="1"/>
      <c r="SPC1954" s="1"/>
      <c r="SPD1954" s="1"/>
      <c r="SPE1954" s="1"/>
      <c r="SPF1954" s="1"/>
      <c r="SPG1954" s="1"/>
      <c r="SPH1954" s="1"/>
      <c r="SPI1954" s="1"/>
      <c r="SPJ1954" s="1"/>
      <c r="SPK1954" s="1"/>
      <c r="SPL1954" s="1"/>
      <c r="SPM1954" s="1"/>
      <c r="SPN1954" s="1"/>
      <c r="SPO1954" s="1"/>
      <c r="SPP1954" s="1"/>
      <c r="SPQ1954" s="1"/>
      <c r="SPR1954" s="1"/>
      <c r="SPS1954" s="1"/>
      <c r="SPT1954" s="1"/>
      <c r="SPU1954" s="1"/>
      <c r="SPV1954" s="1"/>
      <c r="SPW1954" s="1"/>
      <c r="SPX1954" s="1"/>
      <c r="SPY1954" s="1"/>
      <c r="SPZ1954" s="1"/>
      <c r="SQA1954" s="1"/>
      <c r="SQB1954" s="1"/>
      <c r="SQC1954" s="1"/>
      <c r="SQD1954" s="1"/>
      <c r="SQE1954" s="1"/>
      <c r="SQF1954" s="1"/>
      <c r="SQG1954" s="1"/>
      <c r="SQH1954" s="1"/>
      <c r="SQI1954" s="1"/>
      <c r="SQJ1954" s="1"/>
      <c r="SQK1954" s="1"/>
      <c r="SQL1954" s="1"/>
      <c r="SQM1954" s="1"/>
      <c r="SQN1954" s="1"/>
      <c r="SQO1954" s="1"/>
      <c r="SQP1954" s="1"/>
      <c r="SQQ1954" s="1"/>
      <c r="SQR1954" s="1"/>
      <c r="SQS1954" s="1"/>
      <c r="SQT1954" s="1"/>
      <c r="SQU1954" s="1"/>
      <c r="SQV1954" s="1"/>
      <c r="SQW1954" s="1"/>
      <c r="SQX1954" s="1"/>
      <c r="SQY1954" s="1"/>
      <c r="SQZ1954" s="1"/>
      <c r="SRA1954" s="1"/>
      <c r="SRB1954" s="1"/>
      <c r="SRC1954" s="1"/>
      <c r="SRD1954" s="1"/>
      <c r="SRE1954" s="1"/>
      <c r="SRF1954" s="1"/>
      <c r="SRG1954" s="1"/>
      <c r="SRH1954" s="1"/>
      <c r="SRI1954" s="1"/>
      <c r="SRJ1954" s="1"/>
      <c r="SRK1954" s="1"/>
      <c r="SRL1954" s="1"/>
      <c r="SRM1954" s="1"/>
      <c r="SRN1954" s="1"/>
      <c r="SRO1954" s="1"/>
      <c r="SRP1954" s="1"/>
      <c r="SRQ1954" s="1"/>
      <c r="SRR1954" s="1"/>
      <c r="SRS1954" s="1"/>
      <c r="SRT1954" s="1"/>
      <c r="SRU1954" s="1"/>
      <c r="SRV1954" s="1"/>
      <c r="SRW1954" s="1"/>
      <c r="SRX1954" s="1"/>
      <c r="SRY1954" s="1"/>
      <c r="SRZ1954" s="1"/>
      <c r="SSA1954" s="1"/>
      <c r="SSB1954" s="1"/>
      <c r="SSC1954" s="1"/>
      <c r="SSD1954" s="1"/>
      <c r="SSE1954" s="1"/>
      <c r="SSF1954" s="1"/>
      <c r="SSG1954" s="1"/>
      <c r="SSH1954" s="1"/>
      <c r="SSI1954" s="1"/>
      <c r="SSJ1954" s="1"/>
      <c r="SSK1954" s="1"/>
      <c r="SSL1954" s="1"/>
      <c r="SSM1954" s="1"/>
      <c r="SSN1954" s="1"/>
      <c r="SSO1954" s="1"/>
      <c r="SSP1954" s="1"/>
      <c r="SSQ1954" s="1"/>
      <c r="SSR1954" s="1"/>
      <c r="SSS1954" s="1"/>
      <c r="SST1954" s="1"/>
      <c r="SSU1954" s="1"/>
      <c r="SSV1954" s="1"/>
      <c r="SSW1954" s="1"/>
      <c r="SSX1954" s="1"/>
      <c r="SSY1954" s="1"/>
      <c r="SSZ1954" s="1"/>
      <c r="STA1954" s="1"/>
      <c r="STB1954" s="1"/>
      <c r="STC1954" s="1"/>
      <c r="STD1954" s="1"/>
      <c r="STE1954" s="1"/>
      <c r="STF1954" s="1"/>
      <c r="STG1954" s="1"/>
      <c r="STH1954" s="1"/>
      <c r="STI1954" s="1"/>
      <c r="STJ1954" s="1"/>
      <c r="STK1954" s="1"/>
      <c r="STL1954" s="1"/>
      <c r="STM1954" s="1"/>
      <c r="STN1954" s="1"/>
      <c r="STO1954" s="1"/>
      <c r="STP1954" s="1"/>
      <c r="STQ1954" s="1"/>
      <c r="STR1954" s="1"/>
      <c r="STS1954" s="1"/>
      <c r="STT1954" s="1"/>
      <c r="STU1954" s="1"/>
      <c r="STV1954" s="1"/>
      <c r="STW1954" s="1"/>
      <c r="STX1954" s="1"/>
      <c r="STY1954" s="1"/>
      <c r="STZ1954" s="1"/>
      <c r="SUA1954" s="1"/>
      <c r="SUB1954" s="1"/>
      <c r="SUC1954" s="1"/>
      <c r="SUD1954" s="1"/>
      <c r="SUE1954" s="1"/>
      <c r="SUF1954" s="1"/>
      <c r="SUG1954" s="1"/>
      <c r="SUH1954" s="1"/>
      <c r="SUI1954" s="1"/>
      <c r="SUJ1954" s="1"/>
      <c r="SUK1954" s="1"/>
      <c r="SUL1954" s="1"/>
      <c r="SUM1954" s="1"/>
      <c r="SUN1954" s="1"/>
      <c r="SUO1954" s="1"/>
      <c r="SUP1954" s="1"/>
      <c r="SUQ1954" s="1"/>
      <c r="SUR1954" s="1"/>
      <c r="SUS1954" s="1"/>
      <c r="SUT1954" s="1"/>
      <c r="SUU1954" s="1"/>
      <c r="SUV1954" s="1"/>
      <c r="SUW1954" s="1"/>
      <c r="SUX1954" s="1"/>
      <c r="SUY1954" s="1"/>
      <c r="SUZ1954" s="1"/>
      <c r="SVA1954" s="1"/>
      <c r="SVB1954" s="1"/>
      <c r="SVC1954" s="1"/>
      <c r="SVD1954" s="1"/>
      <c r="SVE1954" s="1"/>
      <c r="SVF1954" s="1"/>
      <c r="SVG1954" s="1"/>
      <c r="SVH1954" s="1"/>
      <c r="SVI1954" s="1"/>
      <c r="SVJ1954" s="1"/>
      <c r="SVK1954" s="1"/>
      <c r="SVL1954" s="1"/>
      <c r="SVM1954" s="1"/>
      <c r="SVN1954" s="1"/>
      <c r="SVO1954" s="1"/>
      <c r="SVP1954" s="1"/>
      <c r="SVQ1954" s="1"/>
      <c r="SVR1954" s="1"/>
      <c r="SVS1954" s="1"/>
      <c r="SVT1954" s="1"/>
      <c r="SVU1954" s="1"/>
      <c r="SVV1954" s="1"/>
      <c r="SVW1954" s="1"/>
      <c r="SVX1954" s="1"/>
      <c r="SVY1954" s="1"/>
      <c r="SVZ1954" s="1"/>
      <c r="SWA1954" s="1"/>
      <c r="SWB1954" s="1"/>
      <c r="SWC1954" s="1"/>
      <c r="SWD1954" s="1"/>
      <c r="SWE1954" s="1"/>
      <c r="SWF1954" s="1"/>
      <c r="SWG1954" s="1"/>
      <c r="SWH1954" s="1"/>
      <c r="SWI1954" s="1"/>
      <c r="SWJ1954" s="1"/>
      <c r="SWK1954" s="1"/>
      <c r="SWL1954" s="1"/>
      <c r="SWM1954" s="1"/>
      <c r="SWN1954" s="1"/>
      <c r="SWO1954" s="1"/>
      <c r="SWP1954" s="1"/>
      <c r="SWQ1954" s="1"/>
      <c r="SWR1954" s="1"/>
      <c r="SWS1954" s="1"/>
      <c r="SWT1954" s="1"/>
      <c r="SWU1954" s="1"/>
      <c r="SWV1954" s="1"/>
      <c r="SWW1954" s="1"/>
      <c r="SWX1954" s="1"/>
      <c r="SWY1954" s="1"/>
      <c r="SWZ1954" s="1"/>
      <c r="SXA1954" s="1"/>
      <c r="SXB1954" s="1"/>
      <c r="SXC1954" s="1"/>
      <c r="SXD1954" s="1"/>
      <c r="SXE1954" s="1"/>
      <c r="SXF1954" s="1"/>
      <c r="SXG1954" s="1"/>
      <c r="SXH1954" s="1"/>
      <c r="SXI1954" s="1"/>
      <c r="SXJ1954" s="1"/>
      <c r="SXK1954" s="1"/>
      <c r="SXL1954" s="1"/>
      <c r="SXM1954" s="1"/>
      <c r="SXN1954" s="1"/>
      <c r="SXO1954" s="1"/>
      <c r="SXP1954" s="1"/>
      <c r="SXQ1954" s="1"/>
      <c r="SXR1954" s="1"/>
      <c r="SXS1954" s="1"/>
      <c r="SXT1954" s="1"/>
      <c r="SXU1954" s="1"/>
      <c r="SXV1954" s="1"/>
      <c r="SXW1954" s="1"/>
      <c r="SXX1954" s="1"/>
      <c r="SXY1954" s="1"/>
      <c r="SXZ1954" s="1"/>
      <c r="SYA1954" s="1"/>
      <c r="SYB1954" s="1"/>
      <c r="SYC1954" s="1"/>
      <c r="SYD1954" s="1"/>
      <c r="SYE1954" s="1"/>
      <c r="SYF1954" s="1"/>
      <c r="SYG1954" s="1"/>
      <c r="SYH1954" s="1"/>
      <c r="SYI1954" s="1"/>
      <c r="SYJ1954" s="1"/>
      <c r="SYK1954" s="1"/>
      <c r="SYL1954" s="1"/>
      <c r="SYM1954" s="1"/>
      <c r="SYN1954" s="1"/>
      <c r="SYO1954" s="1"/>
      <c r="SYP1954" s="1"/>
      <c r="SYQ1954" s="1"/>
      <c r="SYR1954" s="1"/>
      <c r="SYS1954" s="1"/>
      <c r="SYT1954" s="1"/>
      <c r="SYU1954" s="1"/>
      <c r="SYV1954" s="1"/>
      <c r="SYW1954" s="1"/>
      <c r="SYX1954" s="1"/>
      <c r="SYY1954" s="1"/>
      <c r="SYZ1954" s="1"/>
      <c r="SZA1954" s="1"/>
      <c r="SZB1954" s="1"/>
      <c r="SZC1954" s="1"/>
      <c r="SZD1954" s="1"/>
      <c r="SZE1954" s="1"/>
      <c r="SZF1954" s="1"/>
      <c r="SZG1954" s="1"/>
      <c r="SZH1954" s="1"/>
      <c r="SZI1954" s="1"/>
      <c r="SZJ1954" s="1"/>
      <c r="SZK1954" s="1"/>
      <c r="SZL1954" s="1"/>
      <c r="SZM1954" s="1"/>
      <c r="SZN1954" s="1"/>
      <c r="SZO1954" s="1"/>
      <c r="SZP1954" s="1"/>
      <c r="SZQ1954" s="1"/>
      <c r="SZR1954" s="1"/>
      <c r="SZS1954" s="1"/>
      <c r="SZT1954" s="1"/>
      <c r="SZU1954" s="1"/>
      <c r="SZV1954" s="1"/>
      <c r="SZW1954" s="1"/>
      <c r="SZX1954" s="1"/>
      <c r="SZY1954" s="1"/>
      <c r="SZZ1954" s="1"/>
      <c r="TAA1954" s="1"/>
      <c r="TAB1954" s="1"/>
      <c r="TAC1954" s="1"/>
      <c r="TAD1954" s="1"/>
      <c r="TAE1954" s="1"/>
      <c r="TAF1954" s="1"/>
      <c r="TAG1954" s="1"/>
      <c r="TAH1954" s="1"/>
      <c r="TAI1954" s="1"/>
      <c r="TAJ1954" s="1"/>
      <c r="TAK1954" s="1"/>
      <c r="TAL1954" s="1"/>
      <c r="TAM1954" s="1"/>
      <c r="TAN1954" s="1"/>
      <c r="TAO1954" s="1"/>
      <c r="TAP1954" s="1"/>
      <c r="TAQ1954" s="1"/>
      <c r="TAR1954" s="1"/>
      <c r="TAS1954" s="1"/>
      <c r="TAT1954" s="1"/>
      <c r="TAU1954" s="1"/>
      <c r="TAV1954" s="1"/>
      <c r="TAW1954" s="1"/>
      <c r="TAX1954" s="1"/>
      <c r="TAY1954" s="1"/>
      <c r="TAZ1954" s="1"/>
      <c r="TBA1954" s="1"/>
      <c r="TBB1954" s="1"/>
      <c r="TBC1954" s="1"/>
      <c r="TBD1954" s="1"/>
      <c r="TBE1954" s="1"/>
      <c r="TBF1954" s="1"/>
      <c r="TBG1954" s="1"/>
      <c r="TBH1954" s="1"/>
      <c r="TBI1954" s="1"/>
      <c r="TBJ1954" s="1"/>
      <c r="TBK1954" s="1"/>
      <c r="TBL1954" s="1"/>
      <c r="TBM1954" s="1"/>
      <c r="TBN1954" s="1"/>
      <c r="TBO1954" s="1"/>
      <c r="TBP1954" s="1"/>
      <c r="TBQ1954" s="1"/>
      <c r="TBR1954" s="1"/>
      <c r="TBS1954" s="1"/>
      <c r="TBT1954" s="1"/>
      <c r="TBU1954" s="1"/>
      <c r="TBV1954" s="1"/>
      <c r="TBW1954" s="1"/>
      <c r="TBX1954" s="1"/>
      <c r="TBY1954" s="1"/>
      <c r="TBZ1954" s="1"/>
      <c r="TCA1954" s="1"/>
      <c r="TCB1954" s="1"/>
      <c r="TCC1954" s="1"/>
      <c r="TCD1954" s="1"/>
      <c r="TCE1954" s="1"/>
      <c r="TCF1954" s="1"/>
      <c r="TCG1954" s="1"/>
      <c r="TCH1954" s="1"/>
      <c r="TCI1954" s="1"/>
      <c r="TCJ1954" s="1"/>
      <c r="TCK1954" s="1"/>
      <c r="TCL1954" s="1"/>
      <c r="TCM1954" s="1"/>
      <c r="TCN1954" s="1"/>
      <c r="TCO1954" s="1"/>
      <c r="TCP1954" s="1"/>
      <c r="TCQ1954" s="1"/>
      <c r="TCR1954" s="1"/>
      <c r="TCS1954" s="1"/>
      <c r="TCT1954" s="1"/>
      <c r="TCU1954" s="1"/>
      <c r="TCV1954" s="1"/>
      <c r="TCW1954" s="1"/>
      <c r="TCX1954" s="1"/>
      <c r="TCY1954" s="1"/>
      <c r="TCZ1954" s="1"/>
      <c r="TDA1954" s="1"/>
      <c r="TDB1954" s="1"/>
      <c r="TDC1954" s="1"/>
      <c r="TDD1954" s="1"/>
      <c r="TDE1954" s="1"/>
      <c r="TDF1954" s="1"/>
      <c r="TDG1954" s="1"/>
      <c r="TDH1954" s="1"/>
      <c r="TDI1954" s="1"/>
      <c r="TDJ1954" s="1"/>
      <c r="TDK1954" s="1"/>
      <c r="TDL1954" s="1"/>
      <c r="TDM1954" s="1"/>
      <c r="TDN1954" s="1"/>
      <c r="TDO1954" s="1"/>
      <c r="TDP1954" s="1"/>
      <c r="TDQ1954" s="1"/>
      <c r="TDR1954" s="1"/>
      <c r="TDS1954" s="1"/>
      <c r="TDT1954" s="1"/>
      <c r="TDU1954" s="1"/>
      <c r="TDV1954" s="1"/>
      <c r="TDW1954" s="1"/>
      <c r="TDX1954" s="1"/>
      <c r="TDY1954" s="1"/>
      <c r="TDZ1954" s="1"/>
      <c r="TEA1954" s="1"/>
      <c r="TEB1954" s="1"/>
      <c r="TEC1954" s="1"/>
      <c r="TED1954" s="1"/>
      <c r="TEE1954" s="1"/>
      <c r="TEF1954" s="1"/>
      <c r="TEG1954" s="1"/>
      <c r="TEH1954" s="1"/>
      <c r="TEI1954" s="1"/>
      <c r="TEJ1954" s="1"/>
      <c r="TEK1954" s="1"/>
      <c r="TEL1954" s="1"/>
      <c r="TEM1954" s="1"/>
      <c r="TEN1954" s="1"/>
      <c r="TEO1954" s="1"/>
      <c r="TEP1954" s="1"/>
      <c r="TEQ1954" s="1"/>
      <c r="TER1954" s="1"/>
      <c r="TES1954" s="1"/>
      <c r="TET1954" s="1"/>
      <c r="TEU1954" s="1"/>
      <c r="TEV1954" s="1"/>
      <c r="TEW1954" s="1"/>
      <c r="TEX1954" s="1"/>
      <c r="TEY1954" s="1"/>
      <c r="TEZ1954" s="1"/>
      <c r="TFA1954" s="1"/>
      <c r="TFB1954" s="1"/>
      <c r="TFC1954" s="1"/>
      <c r="TFD1954" s="1"/>
      <c r="TFE1954" s="1"/>
      <c r="TFF1954" s="1"/>
      <c r="TFG1954" s="1"/>
      <c r="TFH1954" s="1"/>
      <c r="TFI1954" s="1"/>
      <c r="TFJ1954" s="1"/>
      <c r="TFK1954" s="1"/>
      <c r="TFL1954" s="1"/>
      <c r="TFM1954" s="1"/>
      <c r="TFN1954" s="1"/>
      <c r="TFO1954" s="1"/>
      <c r="TFP1954" s="1"/>
      <c r="TFQ1954" s="1"/>
      <c r="TFR1954" s="1"/>
      <c r="TFS1954" s="1"/>
      <c r="TFT1954" s="1"/>
      <c r="TFU1954" s="1"/>
      <c r="TFV1954" s="1"/>
      <c r="TFW1954" s="1"/>
      <c r="TFX1954" s="1"/>
      <c r="TFY1954" s="1"/>
      <c r="TFZ1954" s="1"/>
      <c r="TGA1954" s="1"/>
      <c r="TGB1954" s="1"/>
      <c r="TGC1954" s="1"/>
      <c r="TGD1954" s="1"/>
      <c r="TGE1954" s="1"/>
      <c r="TGF1954" s="1"/>
      <c r="TGG1954" s="1"/>
      <c r="TGH1954" s="1"/>
      <c r="TGI1954" s="1"/>
      <c r="TGJ1954" s="1"/>
      <c r="TGK1954" s="1"/>
      <c r="TGL1954" s="1"/>
      <c r="TGM1954" s="1"/>
      <c r="TGN1954" s="1"/>
      <c r="TGO1954" s="1"/>
      <c r="TGP1954" s="1"/>
      <c r="TGQ1954" s="1"/>
      <c r="TGR1954" s="1"/>
      <c r="TGS1954" s="1"/>
      <c r="TGT1954" s="1"/>
      <c r="TGU1954" s="1"/>
      <c r="TGV1954" s="1"/>
      <c r="TGW1954" s="1"/>
      <c r="TGX1954" s="1"/>
      <c r="TGY1954" s="1"/>
      <c r="TGZ1954" s="1"/>
      <c r="THA1954" s="1"/>
      <c r="THB1954" s="1"/>
      <c r="THC1954" s="1"/>
      <c r="THD1954" s="1"/>
      <c r="THE1954" s="1"/>
      <c r="THF1954" s="1"/>
      <c r="THG1954" s="1"/>
      <c r="THH1954" s="1"/>
      <c r="THI1954" s="1"/>
      <c r="THJ1954" s="1"/>
      <c r="THK1954" s="1"/>
      <c r="THL1954" s="1"/>
      <c r="THM1954" s="1"/>
      <c r="THN1954" s="1"/>
      <c r="THO1954" s="1"/>
      <c r="THP1954" s="1"/>
      <c r="THQ1954" s="1"/>
      <c r="THR1954" s="1"/>
      <c r="THS1954" s="1"/>
      <c r="THT1954" s="1"/>
      <c r="THU1954" s="1"/>
      <c r="THV1954" s="1"/>
      <c r="THW1954" s="1"/>
      <c r="THX1954" s="1"/>
      <c r="THY1954" s="1"/>
      <c r="THZ1954" s="1"/>
      <c r="TIA1954" s="1"/>
      <c r="TIB1954" s="1"/>
      <c r="TIC1954" s="1"/>
      <c r="TID1954" s="1"/>
      <c r="TIE1954" s="1"/>
      <c r="TIF1954" s="1"/>
      <c r="TIG1954" s="1"/>
      <c r="TIH1954" s="1"/>
      <c r="TII1954" s="1"/>
      <c r="TIJ1954" s="1"/>
      <c r="TIK1954" s="1"/>
      <c r="TIL1954" s="1"/>
      <c r="TIM1954" s="1"/>
      <c r="TIN1954" s="1"/>
      <c r="TIO1954" s="1"/>
      <c r="TIP1954" s="1"/>
      <c r="TIQ1954" s="1"/>
      <c r="TIR1954" s="1"/>
      <c r="TIS1954" s="1"/>
      <c r="TIT1954" s="1"/>
      <c r="TIU1954" s="1"/>
      <c r="TIV1954" s="1"/>
      <c r="TIW1954" s="1"/>
      <c r="TIX1954" s="1"/>
      <c r="TIY1954" s="1"/>
      <c r="TIZ1954" s="1"/>
      <c r="TJA1954" s="1"/>
      <c r="TJB1954" s="1"/>
      <c r="TJC1954" s="1"/>
      <c r="TJD1954" s="1"/>
      <c r="TJE1954" s="1"/>
      <c r="TJF1954" s="1"/>
      <c r="TJG1954" s="1"/>
      <c r="TJH1954" s="1"/>
      <c r="TJI1954" s="1"/>
      <c r="TJJ1954" s="1"/>
      <c r="TJK1954" s="1"/>
      <c r="TJL1954" s="1"/>
      <c r="TJM1954" s="1"/>
      <c r="TJN1954" s="1"/>
      <c r="TJO1954" s="1"/>
      <c r="TJP1954" s="1"/>
      <c r="TJQ1954" s="1"/>
      <c r="TJR1954" s="1"/>
      <c r="TJS1954" s="1"/>
      <c r="TJT1954" s="1"/>
      <c r="TJU1954" s="1"/>
      <c r="TJV1954" s="1"/>
      <c r="TJW1954" s="1"/>
      <c r="TJX1954" s="1"/>
      <c r="TJY1954" s="1"/>
      <c r="TJZ1954" s="1"/>
      <c r="TKA1954" s="1"/>
      <c r="TKB1954" s="1"/>
      <c r="TKC1954" s="1"/>
      <c r="TKD1954" s="1"/>
      <c r="TKE1954" s="1"/>
      <c r="TKF1954" s="1"/>
      <c r="TKG1954" s="1"/>
      <c r="TKH1954" s="1"/>
      <c r="TKI1954" s="1"/>
      <c r="TKJ1954" s="1"/>
      <c r="TKK1954" s="1"/>
      <c r="TKL1954" s="1"/>
      <c r="TKM1954" s="1"/>
      <c r="TKN1954" s="1"/>
      <c r="TKO1954" s="1"/>
      <c r="TKP1954" s="1"/>
      <c r="TKQ1954" s="1"/>
      <c r="TKR1954" s="1"/>
      <c r="TKS1954" s="1"/>
      <c r="TKT1954" s="1"/>
      <c r="TKU1954" s="1"/>
      <c r="TKV1954" s="1"/>
      <c r="TKW1954" s="1"/>
      <c r="TKX1954" s="1"/>
      <c r="TKY1954" s="1"/>
      <c r="TKZ1954" s="1"/>
      <c r="TLA1954" s="1"/>
      <c r="TLB1954" s="1"/>
      <c r="TLC1954" s="1"/>
      <c r="TLD1954" s="1"/>
      <c r="TLE1954" s="1"/>
      <c r="TLF1954" s="1"/>
      <c r="TLG1954" s="1"/>
      <c r="TLH1954" s="1"/>
      <c r="TLI1954" s="1"/>
      <c r="TLJ1954" s="1"/>
      <c r="TLK1954" s="1"/>
      <c r="TLL1954" s="1"/>
      <c r="TLM1954" s="1"/>
      <c r="TLN1954" s="1"/>
      <c r="TLO1954" s="1"/>
      <c r="TLP1954" s="1"/>
      <c r="TLQ1954" s="1"/>
      <c r="TLR1954" s="1"/>
      <c r="TLS1954" s="1"/>
      <c r="TLT1954" s="1"/>
      <c r="TLU1954" s="1"/>
      <c r="TLV1954" s="1"/>
      <c r="TLW1954" s="1"/>
      <c r="TLX1954" s="1"/>
      <c r="TLY1954" s="1"/>
      <c r="TLZ1954" s="1"/>
      <c r="TMA1954" s="1"/>
      <c r="TMB1954" s="1"/>
      <c r="TMC1954" s="1"/>
      <c r="TMD1954" s="1"/>
      <c r="TME1954" s="1"/>
      <c r="TMF1954" s="1"/>
      <c r="TMG1954" s="1"/>
      <c r="TMH1954" s="1"/>
      <c r="TMI1954" s="1"/>
      <c r="TMJ1954" s="1"/>
      <c r="TMK1954" s="1"/>
      <c r="TML1954" s="1"/>
      <c r="TMM1954" s="1"/>
      <c r="TMN1954" s="1"/>
      <c r="TMO1954" s="1"/>
      <c r="TMP1954" s="1"/>
      <c r="TMQ1954" s="1"/>
      <c r="TMR1954" s="1"/>
      <c r="TMS1954" s="1"/>
      <c r="TMT1954" s="1"/>
      <c r="TMU1954" s="1"/>
      <c r="TMV1954" s="1"/>
      <c r="TMW1954" s="1"/>
      <c r="TMX1954" s="1"/>
      <c r="TMY1954" s="1"/>
      <c r="TMZ1954" s="1"/>
      <c r="TNA1954" s="1"/>
      <c r="TNB1954" s="1"/>
      <c r="TNC1954" s="1"/>
      <c r="TND1954" s="1"/>
      <c r="TNE1954" s="1"/>
      <c r="TNF1954" s="1"/>
      <c r="TNG1954" s="1"/>
      <c r="TNH1954" s="1"/>
      <c r="TNI1954" s="1"/>
      <c r="TNJ1954" s="1"/>
      <c r="TNK1954" s="1"/>
      <c r="TNL1954" s="1"/>
      <c r="TNM1954" s="1"/>
      <c r="TNN1954" s="1"/>
      <c r="TNO1954" s="1"/>
      <c r="TNP1954" s="1"/>
      <c r="TNQ1954" s="1"/>
      <c r="TNR1954" s="1"/>
      <c r="TNS1954" s="1"/>
      <c r="TNT1954" s="1"/>
      <c r="TNU1954" s="1"/>
      <c r="TNV1954" s="1"/>
      <c r="TNW1954" s="1"/>
      <c r="TNX1954" s="1"/>
      <c r="TNY1954" s="1"/>
      <c r="TNZ1954" s="1"/>
      <c r="TOA1954" s="1"/>
      <c r="TOB1954" s="1"/>
      <c r="TOC1954" s="1"/>
      <c r="TOD1954" s="1"/>
      <c r="TOE1954" s="1"/>
      <c r="TOF1954" s="1"/>
      <c r="TOG1954" s="1"/>
      <c r="TOH1954" s="1"/>
      <c r="TOI1954" s="1"/>
      <c r="TOJ1954" s="1"/>
      <c r="TOK1954" s="1"/>
      <c r="TOL1954" s="1"/>
      <c r="TOM1954" s="1"/>
      <c r="TON1954" s="1"/>
      <c r="TOO1954" s="1"/>
      <c r="TOP1954" s="1"/>
      <c r="TOQ1954" s="1"/>
      <c r="TOR1954" s="1"/>
      <c r="TOS1954" s="1"/>
      <c r="TOT1954" s="1"/>
      <c r="TOU1954" s="1"/>
      <c r="TOV1954" s="1"/>
      <c r="TOW1954" s="1"/>
      <c r="TOX1954" s="1"/>
      <c r="TOY1954" s="1"/>
      <c r="TOZ1954" s="1"/>
      <c r="TPA1954" s="1"/>
      <c r="TPB1954" s="1"/>
      <c r="TPC1954" s="1"/>
      <c r="TPD1954" s="1"/>
      <c r="TPE1954" s="1"/>
      <c r="TPF1954" s="1"/>
      <c r="TPG1954" s="1"/>
      <c r="TPH1954" s="1"/>
      <c r="TPI1954" s="1"/>
      <c r="TPJ1954" s="1"/>
      <c r="TPK1954" s="1"/>
      <c r="TPL1954" s="1"/>
      <c r="TPM1954" s="1"/>
      <c r="TPN1954" s="1"/>
      <c r="TPO1954" s="1"/>
      <c r="TPP1954" s="1"/>
      <c r="TPQ1954" s="1"/>
      <c r="TPR1954" s="1"/>
      <c r="TPS1954" s="1"/>
      <c r="TPT1954" s="1"/>
      <c r="TPU1954" s="1"/>
      <c r="TPV1954" s="1"/>
      <c r="TPW1954" s="1"/>
      <c r="TPX1954" s="1"/>
      <c r="TPY1954" s="1"/>
      <c r="TPZ1954" s="1"/>
      <c r="TQA1954" s="1"/>
      <c r="TQB1954" s="1"/>
      <c r="TQC1954" s="1"/>
      <c r="TQD1954" s="1"/>
      <c r="TQE1954" s="1"/>
      <c r="TQF1954" s="1"/>
      <c r="TQG1954" s="1"/>
      <c r="TQH1954" s="1"/>
      <c r="TQI1954" s="1"/>
      <c r="TQJ1954" s="1"/>
      <c r="TQK1954" s="1"/>
      <c r="TQL1954" s="1"/>
      <c r="TQM1954" s="1"/>
      <c r="TQN1954" s="1"/>
      <c r="TQO1954" s="1"/>
      <c r="TQP1954" s="1"/>
      <c r="TQQ1954" s="1"/>
      <c r="TQR1954" s="1"/>
      <c r="TQS1954" s="1"/>
      <c r="TQT1954" s="1"/>
      <c r="TQU1954" s="1"/>
      <c r="TQV1954" s="1"/>
      <c r="TQW1954" s="1"/>
      <c r="TQX1954" s="1"/>
      <c r="TQY1954" s="1"/>
      <c r="TQZ1954" s="1"/>
      <c r="TRA1954" s="1"/>
      <c r="TRB1954" s="1"/>
      <c r="TRC1954" s="1"/>
      <c r="TRD1954" s="1"/>
      <c r="TRE1954" s="1"/>
      <c r="TRF1954" s="1"/>
      <c r="TRG1954" s="1"/>
      <c r="TRH1954" s="1"/>
      <c r="TRI1954" s="1"/>
      <c r="TRJ1954" s="1"/>
      <c r="TRK1954" s="1"/>
      <c r="TRL1954" s="1"/>
      <c r="TRM1954" s="1"/>
      <c r="TRN1954" s="1"/>
      <c r="TRO1954" s="1"/>
      <c r="TRP1954" s="1"/>
      <c r="TRQ1954" s="1"/>
      <c r="TRR1954" s="1"/>
      <c r="TRS1954" s="1"/>
      <c r="TRT1954" s="1"/>
      <c r="TRU1954" s="1"/>
      <c r="TRV1954" s="1"/>
      <c r="TRW1954" s="1"/>
      <c r="TRX1954" s="1"/>
      <c r="TRY1954" s="1"/>
      <c r="TRZ1954" s="1"/>
      <c r="TSA1954" s="1"/>
      <c r="TSB1954" s="1"/>
      <c r="TSC1954" s="1"/>
      <c r="TSD1954" s="1"/>
      <c r="TSE1954" s="1"/>
      <c r="TSF1954" s="1"/>
      <c r="TSG1954" s="1"/>
      <c r="TSH1954" s="1"/>
      <c r="TSI1954" s="1"/>
      <c r="TSJ1954" s="1"/>
      <c r="TSK1954" s="1"/>
      <c r="TSL1954" s="1"/>
      <c r="TSM1954" s="1"/>
      <c r="TSN1954" s="1"/>
      <c r="TSO1954" s="1"/>
      <c r="TSP1954" s="1"/>
      <c r="TSQ1954" s="1"/>
      <c r="TSR1954" s="1"/>
      <c r="TSS1954" s="1"/>
      <c r="TST1954" s="1"/>
      <c r="TSU1954" s="1"/>
      <c r="TSV1954" s="1"/>
      <c r="TSW1954" s="1"/>
      <c r="TSX1954" s="1"/>
      <c r="TSY1954" s="1"/>
      <c r="TSZ1954" s="1"/>
      <c r="TTA1954" s="1"/>
      <c r="TTB1954" s="1"/>
      <c r="TTC1954" s="1"/>
      <c r="TTD1954" s="1"/>
      <c r="TTE1954" s="1"/>
      <c r="TTF1954" s="1"/>
      <c r="TTG1954" s="1"/>
      <c r="TTH1954" s="1"/>
      <c r="TTI1954" s="1"/>
      <c r="TTJ1954" s="1"/>
      <c r="TTK1954" s="1"/>
      <c r="TTL1954" s="1"/>
      <c r="TTM1954" s="1"/>
      <c r="TTN1954" s="1"/>
      <c r="TTO1954" s="1"/>
      <c r="TTP1954" s="1"/>
      <c r="TTQ1954" s="1"/>
      <c r="TTR1954" s="1"/>
      <c r="TTS1954" s="1"/>
      <c r="TTT1954" s="1"/>
      <c r="TTU1954" s="1"/>
      <c r="TTV1954" s="1"/>
      <c r="TTW1954" s="1"/>
      <c r="TTX1954" s="1"/>
      <c r="TTY1954" s="1"/>
      <c r="TTZ1954" s="1"/>
      <c r="TUA1954" s="1"/>
      <c r="TUB1954" s="1"/>
      <c r="TUC1954" s="1"/>
      <c r="TUD1954" s="1"/>
      <c r="TUE1954" s="1"/>
      <c r="TUF1954" s="1"/>
      <c r="TUG1954" s="1"/>
      <c r="TUH1954" s="1"/>
      <c r="TUI1954" s="1"/>
      <c r="TUJ1954" s="1"/>
      <c r="TUK1954" s="1"/>
      <c r="TUL1954" s="1"/>
      <c r="TUM1954" s="1"/>
      <c r="TUN1954" s="1"/>
      <c r="TUO1954" s="1"/>
      <c r="TUP1954" s="1"/>
      <c r="TUQ1954" s="1"/>
      <c r="TUR1954" s="1"/>
      <c r="TUS1954" s="1"/>
      <c r="TUT1954" s="1"/>
      <c r="TUU1954" s="1"/>
      <c r="TUV1954" s="1"/>
      <c r="TUW1954" s="1"/>
      <c r="TUX1954" s="1"/>
      <c r="TUY1954" s="1"/>
      <c r="TUZ1954" s="1"/>
      <c r="TVA1954" s="1"/>
      <c r="TVB1954" s="1"/>
      <c r="TVC1954" s="1"/>
      <c r="TVD1954" s="1"/>
      <c r="TVE1954" s="1"/>
      <c r="TVF1954" s="1"/>
      <c r="TVG1954" s="1"/>
      <c r="TVH1954" s="1"/>
      <c r="TVI1954" s="1"/>
      <c r="TVJ1954" s="1"/>
      <c r="TVK1954" s="1"/>
      <c r="TVL1954" s="1"/>
      <c r="TVM1954" s="1"/>
      <c r="TVN1954" s="1"/>
      <c r="TVO1954" s="1"/>
      <c r="TVP1954" s="1"/>
      <c r="TVQ1954" s="1"/>
      <c r="TVR1954" s="1"/>
      <c r="TVS1954" s="1"/>
      <c r="TVT1954" s="1"/>
      <c r="TVU1954" s="1"/>
      <c r="TVV1954" s="1"/>
      <c r="TVW1954" s="1"/>
      <c r="TVX1954" s="1"/>
      <c r="TVY1954" s="1"/>
      <c r="TVZ1954" s="1"/>
      <c r="TWA1954" s="1"/>
      <c r="TWB1954" s="1"/>
      <c r="TWC1954" s="1"/>
      <c r="TWD1954" s="1"/>
      <c r="TWE1954" s="1"/>
      <c r="TWF1954" s="1"/>
      <c r="TWG1954" s="1"/>
      <c r="TWH1954" s="1"/>
      <c r="TWI1954" s="1"/>
      <c r="TWJ1954" s="1"/>
      <c r="TWK1954" s="1"/>
      <c r="TWL1954" s="1"/>
      <c r="TWM1954" s="1"/>
      <c r="TWN1954" s="1"/>
      <c r="TWO1954" s="1"/>
      <c r="TWP1954" s="1"/>
      <c r="TWQ1954" s="1"/>
      <c r="TWR1954" s="1"/>
      <c r="TWS1954" s="1"/>
      <c r="TWT1954" s="1"/>
      <c r="TWU1954" s="1"/>
      <c r="TWV1954" s="1"/>
      <c r="TWW1954" s="1"/>
      <c r="TWX1954" s="1"/>
      <c r="TWY1954" s="1"/>
      <c r="TWZ1954" s="1"/>
      <c r="TXA1954" s="1"/>
      <c r="TXB1954" s="1"/>
      <c r="TXC1954" s="1"/>
      <c r="TXD1954" s="1"/>
      <c r="TXE1954" s="1"/>
      <c r="TXF1954" s="1"/>
      <c r="TXG1954" s="1"/>
      <c r="TXH1954" s="1"/>
      <c r="TXI1954" s="1"/>
      <c r="TXJ1954" s="1"/>
      <c r="TXK1954" s="1"/>
      <c r="TXL1954" s="1"/>
      <c r="TXM1954" s="1"/>
      <c r="TXN1954" s="1"/>
      <c r="TXO1954" s="1"/>
      <c r="TXP1954" s="1"/>
      <c r="TXQ1954" s="1"/>
      <c r="TXR1954" s="1"/>
      <c r="TXS1954" s="1"/>
      <c r="TXT1954" s="1"/>
      <c r="TXU1954" s="1"/>
      <c r="TXV1954" s="1"/>
      <c r="TXW1954" s="1"/>
      <c r="TXX1954" s="1"/>
      <c r="TXY1954" s="1"/>
      <c r="TXZ1954" s="1"/>
      <c r="TYA1954" s="1"/>
      <c r="TYB1954" s="1"/>
      <c r="TYC1954" s="1"/>
      <c r="TYD1954" s="1"/>
      <c r="TYE1954" s="1"/>
      <c r="TYF1954" s="1"/>
      <c r="TYG1954" s="1"/>
      <c r="TYH1954" s="1"/>
      <c r="TYI1954" s="1"/>
      <c r="TYJ1954" s="1"/>
      <c r="TYK1954" s="1"/>
      <c r="TYL1954" s="1"/>
      <c r="TYM1954" s="1"/>
      <c r="TYN1954" s="1"/>
      <c r="TYO1954" s="1"/>
      <c r="TYP1954" s="1"/>
      <c r="TYQ1954" s="1"/>
      <c r="TYR1954" s="1"/>
      <c r="TYS1954" s="1"/>
      <c r="TYT1954" s="1"/>
      <c r="TYU1954" s="1"/>
      <c r="TYV1954" s="1"/>
      <c r="TYW1954" s="1"/>
      <c r="TYX1954" s="1"/>
      <c r="TYY1954" s="1"/>
      <c r="TYZ1954" s="1"/>
      <c r="TZA1954" s="1"/>
      <c r="TZB1954" s="1"/>
      <c r="TZC1954" s="1"/>
      <c r="TZD1954" s="1"/>
      <c r="TZE1954" s="1"/>
      <c r="TZF1954" s="1"/>
      <c r="TZG1954" s="1"/>
      <c r="TZH1954" s="1"/>
      <c r="TZI1954" s="1"/>
      <c r="TZJ1954" s="1"/>
      <c r="TZK1954" s="1"/>
      <c r="TZL1954" s="1"/>
      <c r="TZM1954" s="1"/>
      <c r="TZN1954" s="1"/>
      <c r="TZO1954" s="1"/>
      <c r="TZP1954" s="1"/>
      <c r="TZQ1954" s="1"/>
      <c r="TZR1954" s="1"/>
      <c r="TZS1954" s="1"/>
      <c r="TZT1954" s="1"/>
      <c r="TZU1954" s="1"/>
      <c r="TZV1954" s="1"/>
      <c r="TZW1954" s="1"/>
      <c r="TZX1954" s="1"/>
      <c r="TZY1954" s="1"/>
      <c r="TZZ1954" s="1"/>
      <c r="UAA1954" s="1"/>
      <c r="UAB1954" s="1"/>
      <c r="UAC1954" s="1"/>
      <c r="UAD1954" s="1"/>
      <c r="UAE1954" s="1"/>
      <c r="UAF1954" s="1"/>
      <c r="UAG1954" s="1"/>
      <c r="UAH1954" s="1"/>
      <c r="UAI1954" s="1"/>
      <c r="UAJ1954" s="1"/>
      <c r="UAK1954" s="1"/>
      <c r="UAL1954" s="1"/>
      <c r="UAM1954" s="1"/>
      <c r="UAN1954" s="1"/>
      <c r="UAO1954" s="1"/>
      <c r="UAP1954" s="1"/>
      <c r="UAQ1954" s="1"/>
      <c r="UAR1954" s="1"/>
      <c r="UAS1954" s="1"/>
      <c r="UAT1954" s="1"/>
      <c r="UAU1954" s="1"/>
      <c r="UAV1954" s="1"/>
      <c r="UAW1954" s="1"/>
      <c r="UAX1954" s="1"/>
      <c r="UAY1954" s="1"/>
      <c r="UAZ1954" s="1"/>
      <c r="UBA1954" s="1"/>
      <c r="UBB1954" s="1"/>
      <c r="UBC1954" s="1"/>
      <c r="UBD1954" s="1"/>
      <c r="UBE1954" s="1"/>
      <c r="UBF1954" s="1"/>
      <c r="UBG1954" s="1"/>
      <c r="UBH1954" s="1"/>
      <c r="UBI1954" s="1"/>
      <c r="UBJ1954" s="1"/>
      <c r="UBK1954" s="1"/>
      <c r="UBL1954" s="1"/>
      <c r="UBM1954" s="1"/>
      <c r="UBN1954" s="1"/>
      <c r="UBO1954" s="1"/>
      <c r="UBP1954" s="1"/>
      <c r="UBQ1954" s="1"/>
      <c r="UBR1954" s="1"/>
      <c r="UBS1954" s="1"/>
      <c r="UBT1954" s="1"/>
      <c r="UBU1954" s="1"/>
      <c r="UBV1954" s="1"/>
      <c r="UBW1954" s="1"/>
      <c r="UBX1954" s="1"/>
      <c r="UBY1954" s="1"/>
      <c r="UBZ1954" s="1"/>
      <c r="UCA1954" s="1"/>
      <c r="UCB1954" s="1"/>
      <c r="UCC1954" s="1"/>
      <c r="UCD1954" s="1"/>
      <c r="UCE1954" s="1"/>
      <c r="UCF1954" s="1"/>
      <c r="UCG1954" s="1"/>
      <c r="UCH1954" s="1"/>
      <c r="UCI1954" s="1"/>
      <c r="UCJ1954" s="1"/>
      <c r="UCK1954" s="1"/>
      <c r="UCL1954" s="1"/>
      <c r="UCM1954" s="1"/>
      <c r="UCN1954" s="1"/>
      <c r="UCO1954" s="1"/>
      <c r="UCP1954" s="1"/>
      <c r="UCQ1954" s="1"/>
      <c r="UCR1954" s="1"/>
      <c r="UCS1954" s="1"/>
      <c r="UCT1954" s="1"/>
      <c r="UCU1954" s="1"/>
      <c r="UCV1954" s="1"/>
      <c r="UCW1954" s="1"/>
      <c r="UCX1954" s="1"/>
      <c r="UCY1954" s="1"/>
      <c r="UCZ1954" s="1"/>
      <c r="UDA1954" s="1"/>
      <c r="UDB1954" s="1"/>
      <c r="UDC1954" s="1"/>
      <c r="UDD1954" s="1"/>
      <c r="UDE1954" s="1"/>
      <c r="UDF1954" s="1"/>
      <c r="UDG1954" s="1"/>
      <c r="UDH1954" s="1"/>
      <c r="UDI1954" s="1"/>
      <c r="UDJ1954" s="1"/>
      <c r="UDK1954" s="1"/>
      <c r="UDL1954" s="1"/>
      <c r="UDM1954" s="1"/>
      <c r="UDN1954" s="1"/>
      <c r="UDO1954" s="1"/>
      <c r="UDP1954" s="1"/>
      <c r="UDQ1954" s="1"/>
      <c r="UDR1954" s="1"/>
      <c r="UDS1954" s="1"/>
      <c r="UDT1954" s="1"/>
      <c r="UDU1954" s="1"/>
      <c r="UDV1954" s="1"/>
      <c r="UDW1954" s="1"/>
      <c r="UDX1954" s="1"/>
      <c r="UDY1954" s="1"/>
      <c r="UDZ1954" s="1"/>
      <c r="UEA1954" s="1"/>
      <c r="UEB1954" s="1"/>
      <c r="UEC1954" s="1"/>
      <c r="UED1954" s="1"/>
      <c r="UEE1954" s="1"/>
      <c r="UEF1954" s="1"/>
      <c r="UEG1954" s="1"/>
      <c r="UEH1954" s="1"/>
      <c r="UEI1954" s="1"/>
      <c r="UEJ1954" s="1"/>
      <c r="UEK1954" s="1"/>
      <c r="UEL1954" s="1"/>
      <c r="UEM1954" s="1"/>
      <c r="UEN1954" s="1"/>
      <c r="UEO1954" s="1"/>
      <c r="UEP1954" s="1"/>
      <c r="UEQ1954" s="1"/>
      <c r="UER1954" s="1"/>
      <c r="UES1954" s="1"/>
      <c r="UET1954" s="1"/>
      <c r="UEU1954" s="1"/>
      <c r="UEV1954" s="1"/>
      <c r="UEW1954" s="1"/>
      <c r="UEX1954" s="1"/>
      <c r="UEY1954" s="1"/>
      <c r="UEZ1954" s="1"/>
      <c r="UFA1954" s="1"/>
      <c r="UFB1954" s="1"/>
      <c r="UFC1954" s="1"/>
      <c r="UFD1954" s="1"/>
      <c r="UFE1954" s="1"/>
      <c r="UFF1954" s="1"/>
      <c r="UFG1954" s="1"/>
      <c r="UFH1954" s="1"/>
      <c r="UFI1954" s="1"/>
      <c r="UFJ1954" s="1"/>
      <c r="UFK1954" s="1"/>
      <c r="UFL1954" s="1"/>
      <c r="UFM1954" s="1"/>
      <c r="UFN1954" s="1"/>
      <c r="UFO1954" s="1"/>
      <c r="UFP1954" s="1"/>
      <c r="UFQ1954" s="1"/>
      <c r="UFR1954" s="1"/>
      <c r="UFS1954" s="1"/>
      <c r="UFT1954" s="1"/>
      <c r="UFU1954" s="1"/>
      <c r="UFV1954" s="1"/>
      <c r="UFW1954" s="1"/>
      <c r="UFX1954" s="1"/>
      <c r="UFY1954" s="1"/>
      <c r="UFZ1954" s="1"/>
      <c r="UGA1954" s="1"/>
      <c r="UGB1954" s="1"/>
      <c r="UGC1954" s="1"/>
      <c r="UGD1954" s="1"/>
      <c r="UGE1954" s="1"/>
      <c r="UGF1954" s="1"/>
      <c r="UGG1954" s="1"/>
      <c r="UGH1954" s="1"/>
      <c r="UGI1954" s="1"/>
      <c r="UGJ1954" s="1"/>
      <c r="UGK1954" s="1"/>
      <c r="UGL1954" s="1"/>
      <c r="UGM1954" s="1"/>
      <c r="UGN1954" s="1"/>
      <c r="UGO1954" s="1"/>
      <c r="UGP1954" s="1"/>
      <c r="UGQ1954" s="1"/>
      <c r="UGR1954" s="1"/>
      <c r="UGS1954" s="1"/>
      <c r="UGT1954" s="1"/>
      <c r="UGU1954" s="1"/>
      <c r="UGV1954" s="1"/>
      <c r="UGW1954" s="1"/>
      <c r="UGX1954" s="1"/>
      <c r="UGY1954" s="1"/>
      <c r="UGZ1954" s="1"/>
      <c r="UHA1954" s="1"/>
      <c r="UHB1954" s="1"/>
      <c r="UHC1954" s="1"/>
      <c r="UHD1954" s="1"/>
      <c r="UHE1954" s="1"/>
      <c r="UHF1954" s="1"/>
      <c r="UHG1954" s="1"/>
      <c r="UHH1954" s="1"/>
      <c r="UHI1954" s="1"/>
      <c r="UHJ1954" s="1"/>
      <c r="UHK1954" s="1"/>
      <c r="UHL1954" s="1"/>
      <c r="UHM1954" s="1"/>
      <c r="UHN1954" s="1"/>
      <c r="UHO1954" s="1"/>
      <c r="UHP1954" s="1"/>
      <c r="UHQ1954" s="1"/>
      <c r="UHR1954" s="1"/>
      <c r="UHS1954" s="1"/>
      <c r="UHT1954" s="1"/>
      <c r="UHU1954" s="1"/>
      <c r="UHV1954" s="1"/>
      <c r="UHW1954" s="1"/>
      <c r="UHX1954" s="1"/>
      <c r="UHY1954" s="1"/>
      <c r="UHZ1954" s="1"/>
      <c r="UIA1954" s="1"/>
      <c r="UIB1954" s="1"/>
      <c r="UIC1954" s="1"/>
      <c r="UID1954" s="1"/>
      <c r="UIE1954" s="1"/>
      <c r="UIF1954" s="1"/>
      <c r="UIG1954" s="1"/>
      <c r="UIH1954" s="1"/>
      <c r="UII1954" s="1"/>
      <c r="UIJ1954" s="1"/>
      <c r="UIK1954" s="1"/>
      <c r="UIL1954" s="1"/>
      <c r="UIM1954" s="1"/>
      <c r="UIN1954" s="1"/>
      <c r="UIO1954" s="1"/>
      <c r="UIP1954" s="1"/>
      <c r="UIQ1954" s="1"/>
      <c r="UIR1954" s="1"/>
      <c r="UIS1954" s="1"/>
      <c r="UIT1954" s="1"/>
      <c r="UIU1954" s="1"/>
      <c r="UIV1954" s="1"/>
      <c r="UIW1954" s="1"/>
      <c r="UIX1954" s="1"/>
      <c r="UIY1954" s="1"/>
      <c r="UIZ1954" s="1"/>
      <c r="UJA1954" s="1"/>
      <c r="UJB1954" s="1"/>
      <c r="UJC1954" s="1"/>
      <c r="UJD1954" s="1"/>
      <c r="UJE1954" s="1"/>
      <c r="UJF1954" s="1"/>
      <c r="UJG1954" s="1"/>
      <c r="UJH1954" s="1"/>
      <c r="UJI1954" s="1"/>
      <c r="UJJ1954" s="1"/>
      <c r="UJK1954" s="1"/>
      <c r="UJL1954" s="1"/>
      <c r="UJM1954" s="1"/>
      <c r="UJN1954" s="1"/>
      <c r="UJO1954" s="1"/>
      <c r="UJP1954" s="1"/>
      <c r="UJQ1954" s="1"/>
      <c r="UJR1954" s="1"/>
      <c r="UJS1954" s="1"/>
      <c r="UJT1954" s="1"/>
      <c r="UJU1954" s="1"/>
      <c r="UJV1954" s="1"/>
      <c r="UJW1954" s="1"/>
      <c r="UJX1954" s="1"/>
      <c r="UJY1954" s="1"/>
      <c r="UJZ1954" s="1"/>
      <c r="UKA1954" s="1"/>
      <c r="UKB1954" s="1"/>
      <c r="UKC1954" s="1"/>
      <c r="UKD1954" s="1"/>
      <c r="UKE1954" s="1"/>
      <c r="UKF1954" s="1"/>
      <c r="UKG1954" s="1"/>
      <c r="UKH1954" s="1"/>
      <c r="UKI1954" s="1"/>
      <c r="UKJ1954" s="1"/>
      <c r="UKK1954" s="1"/>
      <c r="UKL1954" s="1"/>
      <c r="UKM1954" s="1"/>
      <c r="UKN1954" s="1"/>
      <c r="UKO1954" s="1"/>
      <c r="UKP1954" s="1"/>
      <c r="UKQ1954" s="1"/>
      <c r="UKR1954" s="1"/>
      <c r="UKS1954" s="1"/>
      <c r="UKT1954" s="1"/>
      <c r="UKU1954" s="1"/>
      <c r="UKV1954" s="1"/>
      <c r="UKW1954" s="1"/>
      <c r="UKX1954" s="1"/>
      <c r="UKY1954" s="1"/>
      <c r="UKZ1954" s="1"/>
      <c r="ULA1954" s="1"/>
      <c r="ULB1954" s="1"/>
      <c r="ULC1954" s="1"/>
      <c r="ULD1954" s="1"/>
      <c r="ULE1954" s="1"/>
      <c r="ULF1954" s="1"/>
      <c r="ULG1954" s="1"/>
      <c r="ULH1954" s="1"/>
      <c r="ULI1954" s="1"/>
      <c r="ULJ1954" s="1"/>
      <c r="ULK1954" s="1"/>
      <c r="ULL1954" s="1"/>
      <c r="ULM1954" s="1"/>
      <c r="ULN1954" s="1"/>
      <c r="ULO1954" s="1"/>
      <c r="ULP1954" s="1"/>
      <c r="ULQ1954" s="1"/>
      <c r="ULR1954" s="1"/>
      <c r="ULS1954" s="1"/>
      <c r="ULT1954" s="1"/>
      <c r="ULU1954" s="1"/>
      <c r="ULV1954" s="1"/>
      <c r="ULW1954" s="1"/>
      <c r="ULX1954" s="1"/>
      <c r="ULY1954" s="1"/>
      <c r="ULZ1954" s="1"/>
      <c r="UMA1954" s="1"/>
      <c r="UMB1954" s="1"/>
      <c r="UMC1954" s="1"/>
      <c r="UMD1954" s="1"/>
      <c r="UME1954" s="1"/>
      <c r="UMF1954" s="1"/>
      <c r="UMG1954" s="1"/>
      <c r="UMH1954" s="1"/>
      <c r="UMI1954" s="1"/>
      <c r="UMJ1954" s="1"/>
      <c r="UMK1954" s="1"/>
      <c r="UML1954" s="1"/>
      <c r="UMM1954" s="1"/>
      <c r="UMN1954" s="1"/>
      <c r="UMO1954" s="1"/>
      <c r="UMP1954" s="1"/>
      <c r="UMQ1954" s="1"/>
      <c r="UMR1954" s="1"/>
      <c r="UMS1954" s="1"/>
      <c r="UMT1954" s="1"/>
      <c r="UMU1954" s="1"/>
      <c r="UMV1954" s="1"/>
      <c r="UMW1954" s="1"/>
      <c r="UMX1954" s="1"/>
      <c r="UMY1954" s="1"/>
      <c r="UMZ1954" s="1"/>
      <c r="UNA1954" s="1"/>
      <c r="UNB1954" s="1"/>
      <c r="UNC1954" s="1"/>
      <c r="UND1954" s="1"/>
      <c r="UNE1954" s="1"/>
      <c r="UNF1954" s="1"/>
      <c r="UNG1954" s="1"/>
      <c r="UNH1954" s="1"/>
      <c r="UNI1954" s="1"/>
      <c r="UNJ1954" s="1"/>
      <c r="UNK1954" s="1"/>
      <c r="UNL1954" s="1"/>
      <c r="UNM1954" s="1"/>
      <c r="UNN1954" s="1"/>
      <c r="UNO1954" s="1"/>
      <c r="UNP1954" s="1"/>
      <c r="UNQ1954" s="1"/>
      <c r="UNR1954" s="1"/>
      <c r="UNS1954" s="1"/>
      <c r="UNT1954" s="1"/>
      <c r="UNU1954" s="1"/>
      <c r="UNV1954" s="1"/>
      <c r="UNW1954" s="1"/>
      <c r="UNX1954" s="1"/>
      <c r="UNY1954" s="1"/>
      <c r="UNZ1954" s="1"/>
      <c r="UOA1954" s="1"/>
      <c r="UOB1954" s="1"/>
      <c r="UOC1954" s="1"/>
      <c r="UOD1954" s="1"/>
      <c r="UOE1954" s="1"/>
      <c r="UOF1954" s="1"/>
      <c r="UOG1954" s="1"/>
      <c r="UOH1954" s="1"/>
      <c r="UOI1954" s="1"/>
      <c r="UOJ1954" s="1"/>
      <c r="UOK1954" s="1"/>
      <c r="UOL1954" s="1"/>
      <c r="UOM1954" s="1"/>
      <c r="UON1954" s="1"/>
      <c r="UOO1954" s="1"/>
      <c r="UOP1954" s="1"/>
      <c r="UOQ1954" s="1"/>
      <c r="UOR1954" s="1"/>
      <c r="UOS1954" s="1"/>
      <c r="UOT1954" s="1"/>
      <c r="UOU1954" s="1"/>
      <c r="UOV1954" s="1"/>
      <c r="UOW1954" s="1"/>
      <c r="UOX1954" s="1"/>
      <c r="UOY1954" s="1"/>
      <c r="UOZ1954" s="1"/>
      <c r="UPA1954" s="1"/>
      <c r="UPB1954" s="1"/>
      <c r="UPC1954" s="1"/>
      <c r="UPD1954" s="1"/>
      <c r="UPE1954" s="1"/>
      <c r="UPF1954" s="1"/>
      <c r="UPG1954" s="1"/>
      <c r="UPH1954" s="1"/>
      <c r="UPI1954" s="1"/>
      <c r="UPJ1954" s="1"/>
      <c r="UPK1954" s="1"/>
      <c r="UPL1954" s="1"/>
      <c r="UPM1954" s="1"/>
      <c r="UPN1954" s="1"/>
      <c r="UPO1954" s="1"/>
      <c r="UPP1954" s="1"/>
      <c r="UPQ1954" s="1"/>
      <c r="UPR1954" s="1"/>
      <c r="UPS1954" s="1"/>
      <c r="UPT1954" s="1"/>
      <c r="UPU1954" s="1"/>
      <c r="UPV1954" s="1"/>
      <c r="UPW1954" s="1"/>
      <c r="UPX1954" s="1"/>
      <c r="UPY1954" s="1"/>
      <c r="UPZ1954" s="1"/>
      <c r="UQA1954" s="1"/>
      <c r="UQB1954" s="1"/>
      <c r="UQC1954" s="1"/>
      <c r="UQD1954" s="1"/>
      <c r="UQE1954" s="1"/>
      <c r="UQF1954" s="1"/>
      <c r="UQG1954" s="1"/>
      <c r="UQH1954" s="1"/>
      <c r="UQI1954" s="1"/>
      <c r="UQJ1954" s="1"/>
      <c r="UQK1954" s="1"/>
      <c r="UQL1954" s="1"/>
      <c r="UQM1954" s="1"/>
      <c r="UQN1954" s="1"/>
      <c r="UQO1954" s="1"/>
      <c r="UQP1954" s="1"/>
      <c r="UQQ1954" s="1"/>
      <c r="UQR1954" s="1"/>
      <c r="UQS1954" s="1"/>
      <c r="UQT1954" s="1"/>
      <c r="UQU1954" s="1"/>
      <c r="UQV1954" s="1"/>
      <c r="UQW1954" s="1"/>
      <c r="UQX1954" s="1"/>
      <c r="UQY1954" s="1"/>
      <c r="UQZ1954" s="1"/>
      <c r="URA1954" s="1"/>
      <c r="URB1954" s="1"/>
      <c r="URC1954" s="1"/>
      <c r="URD1954" s="1"/>
      <c r="URE1954" s="1"/>
      <c r="URF1954" s="1"/>
      <c r="URG1954" s="1"/>
      <c r="URH1954" s="1"/>
      <c r="URI1954" s="1"/>
      <c r="URJ1954" s="1"/>
      <c r="URK1954" s="1"/>
      <c r="URL1954" s="1"/>
      <c r="URM1954" s="1"/>
      <c r="URN1954" s="1"/>
      <c r="URO1954" s="1"/>
      <c r="URP1954" s="1"/>
      <c r="URQ1954" s="1"/>
      <c r="URR1954" s="1"/>
      <c r="URS1954" s="1"/>
      <c r="URT1954" s="1"/>
      <c r="URU1954" s="1"/>
      <c r="URV1954" s="1"/>
      <c r="URW1954" s="1"/>
      <c r="URX1954" s="1"/>
      <c r="URY1954" s="1"/>
      <c r="URZ1954" s="1"/>
      <c r="USA1954" s="1"/>
      <c r="USB1954" s="1"/>
      <c r="USC1954" s="1"/>
      <c r="USD1954" s="1"/>
      <c r="USE1954" s="1"/>
      <c r="USF1954" s="1"/>
      <c r="USG1954" s="1"/>
      <c r="USH1954" s="1"/>
      <c r="USI1954" s="1"/>
      <c r="USJ1954" s="1"/>
      <c r="USK1954" s="1"/>
      <c r="USL1954" s="1"/>
      <c r="USM1954" s="1"/>
      <c r="USN1954" s="1"/>
      <c r="USO1954" s="1"/>
      <c r="USP1954" s="1"/>
      <c r="USQ1954" s="1"/>
      <c r="USR1954" s="1"/>
      <c r="USS1954" s="1"/>
      <c r="UST1954" s="1"/>
      <c r="USU1954" s="1"/>
      <c r="USV1954" s="1"/>
      <c r="USW1954" s="1"/>
      <c r="USX1954" s="1"/>
      <c r="USY1954" s="1"/>
      <c r="USZ1954" s="1"/>
      <c r="UTA1954" s="1"/>
      <c r="UTB1954" s="1"/>
      <c r="UTC1954" s="1"/>
      <c r="UTD1954" s="1"/>
      <c r="UTE1954" s="1"/>
      <c r="UTF1954" s="1"/>
      <c r="UTG1954" s="1"/>
      <c r="UTH1954" s="1"/>
      <c r="UTI1954" s="1"/>
      <c r="UTJ1954" s="1"/>
      <c r="UTK1954" s="1"/>
      <c r="UTL1954" s="1"/>
      <c r="UTM1954" s="1"/>
      <c r="UTN1954" s="1"/>
      <c r="UTO1954" s="1"/>
      <c r="UTP1954" s="1"/>
      <c r="UTQ1954" s="1"/>
      <c r="UTR1954" s="1"/>
      <c r="UTS1954" s="1"/>
      <c r="UTT1954" s="1"/>
      <c r="UTU1954" s="1"/>
      <c r="UTV1954" s="1"/>
      <c r="UTW1954" s="1"/>
      <c r="UTX1954" s="1"/>
      <c r="UTY1954" s="1"/>
      <c r="UTZ1954" s="1"/>
      <c r="UUA1954" s="1"/>
      <c r="UUB1954" s="1"/>
      <c r="UUC1954" s="1"/>
      <c r="UUD1954" s="1"/>
      <c r="UUE1954" s="1"/>
      <c r="UUF1954" s="1"/>
      <c r="UUG1954" s="1"/>
      <c r="UUH1954" s="1"/>
      <c r="UUI1954" s="1"/>
      <c r="UUJ1954" s="1"/>
      <c r="UUK1954" s="1"/>
      <c r="UUL1954" s="1"/>
      <c r="UUM1954" s="1"/>
      <c r="UUN1954" s="1"/>
      <c r="UUO1954" s="1"/>
      <c r="UUP1954" s="1"/>
      <c r="UUQ1954" s="1"/>
      <c r="UUR1954" s="1"/>
      <c r="UUS1954" s="1"/>
      <c r="UUT1954" s="1"/>
      <c r="UUU1954" s="1"/>
      <c r="UUV1954" s="1"/>
      <c r="UUW1954" s="1"/>
      <c r="UUX1954" s="1"/>
      <c r="UUY1954" s="1"/>
      <c r="UUZ1954" s="1"/>
      <c r="UVA1954" s="1"/>
      <c r="UVB1954" s="1"/>
      <c r="UVC1954" s="1"/>
      <c r="UVD1954" s="1"/>
      <c r="UVE1954" s="1"/>
      <c r="UVF1954" s="1"/>
      <c r="UVG1954" s="1"/>
      <c r="UVH1954" s="1"/>
      <c r="UVI1954" s="1"/>
      <c r="UVJ1954" s="1"/>
      <c r="UVK1954" s="1"/>
      <c r="UVL1954" s="1"/>
      <c r="UVM1954" s="1"/>
      <c r="UVN1954" s="1"/>
      <c r="UVO1954" s="1"/>
      <c r="UVP1954" s="1"/>
      <c r="UVQ1954" s="1"/>
      <c r="UVR1954" s="1"/>
      <c r="UVS1954" s="1"/>
      <c r="UVT1954" s="1"/>
      <c r="UVU1954" s="1"/>
      <c r="UVV1954" s="1"/>
      <c r="UVW1954" s="1"/>
      <c r="UVX1954" s="1"/>
      <c r="UVY1954" s="1"/>
      <c r="UVZ1954" s="1"/>
      <c r="UWA1954" s="1"/>
      <c r="UWB1954" s="1"/>
      <c r="UWC1954" s="1"/>
      <c r="UWD1954" s="1"/>
      <c r="UWE1954" s="1"/>
      <c r="UWF1954" s="1"/>
      <c r="UWG1954" s="1"/>
      <c r="UWH1954" s="1"/>
      <c r="UWI1954" s="1"/>
      <c r="UWJ1954" s="1"/>
      <c r="UWK1954" s="1"/>
      <c r="UWL1954" s="1"/>
      <c r="UWM1954" s="1"/>
      <c r="UWN1954" s="1"/>
      <c r="UWO1954" s="1"/>
      <c r="UWP1954" s="1"/>
      <c r="UWQ1954" s="1"/>
      <c r="UWR1954" s="1"/>
      <c r="UWS1954" s="1"/>
      <c r="UWT1954" s="1"/>
      <c r="UWU1954" s="1"/>
      <c r="UWV1954" s="1"/>
      <c r="UWW1954" s="1"/>
      <c r="UWX1954" s="1"/>
      <c r="UWY1954" s="1"/>
      <c r="UWZ1954" s="1"/>
      <c r="UXA1954" s="1"/>
      <c r="UXB1954" s="1"/>
      <c r="UXC1954" s="1"/>
      <c r="UXD1954" s="1"/>
      <c r="UXE1954" s="1"/>
      <c r="UXF1954" s="1"/>
      <c r="UXG1954" s="1"/>
      <c r="UXH1954" s="1"/>
      <c r="UXI1954" s="1"/>
      <c r="UXJ1954" s="1"/>
      <c r="UXK1954" s="1"/>
      <c r="UXL1954" s="1"/>
      <c r="UXM1954" s="1"/>
      <c r="UXN1954" s="1"/>
      <c r="UXO1954" s="1"/>
      <c r="UXP1954" s="1"/>
      <c r="UXQ1954" s="1"/>
      <c r="UXR1954" s="1"/>
      <c r="UXS1954" s="1"/>
      <c r="UXT1954" s="1"/>
      <c r="UXU1954" s="1"/>
      <c r="UXV1954" s="1"/>
      <c r="UXW1954" s="1"/>
      <c r="UXX1954" s="1"/>
      <c r="UXY1954" s="1"/>
      <c r="UXZ1954" s="1"/>
      <c r="UYA1954" s="1"/>
      <c r="UYB1954" s="1"/>
      <c r="UYC1954" s="1"/>
      <c r="UYD1954" s="1"/>
      <c r="UYE1954" s="1"/>
      <c r="UYF1954" s="1"/>
      <c r="UYG1954" s="1"/>
      <c r="UYH1954" s="1"/>
      <c r="UYI1954" s="1"/>
      <c r="UYJ1954" s="1"/>
      <c r="UYK1954" s="1"/>
      <c r="UYL1954" s="1"/>
      <c r="UYM1954" s="1"/>
      <c r="UYN1954" s="1"/>
      <c r="UYO1954" s="1"/>
      <c r="UYP1954" s="1"/>
      <c r="UYQ1954" s="1"/>
      <c r="UYR1954" s="1"/>
      <c r="UYS1954" s="1"/>
      <c r="UYT1954" s="1"/>
      <c r="UYU1954" s="1"/>
      <c r="UYV1954" s="1"/>
      <c r="UYW1954" s="1"/>
      <c r="UYX1954" s="1"/>
      <c r="UYY1954" s="1"/>
      <c r="UYZ1954" s="1"/>
      <c r="UZA1954" s="1"/>
      <c r="UZB1954" s="1"/>
      <c r="UZC1954" s="1"/>
      <c r="UZD1954" s="1"/>
      <c r="UZE1954" s="1"/>
      <c r="UZF1954" s="1"/>
      <c r="UZG1954" s="1"/>
      <c r="UZH1954" s="1"/>
      <c r="UZI1954" s="1"/>
      <c r="UZJ1954" s="1"/>
      <c r="UZK1954" s="1"/>
      <c r="UZL1954" s="1"/>
      <c r="UZM1954" s="1"/>
      <c r="UZN1954" s="1"/>
      <c r="UZO1954" s="1"/>
      <c r="UZP1954" s="1"/>
      <c r="UZQ1954" s="1"/>
      <c r="UZR1954" s="1"/>
      <c r="UZS1954" s="1"/>
      <c r="UZT1954" s="1"/>
      <c r="UZU1954" s="1"/>
      <c r="UZV1954" s="1"/>
      <c r="UZW1954" s="1"/>
      <c r="UZX1954" s="1"/>
      <c r="UZY1954" s="1"/>
      <c r="UZZ1954" s="1"/>
      <c r="VAA1954" s="1"/>
      <c r="VAB1954" s="1"/>
      <c r="VAC1954" s="1"/>
      <c r="VAD1954" s="1"/>
      <c r="VAE1954" s="1"/>
      <c r="VAF1954" s="1"/>
      <c r="VAG1954" s="1"/>
      <c r="VAH1954" s="1"/>
      <c r="VAI1954" s="1"/>
      <c r="VAJ1954" s="1"/>
      <c r="VAK1954" s="1"/>
      <c r="VAL1954" s="1"/>
      <c r="VAM1954" s="1"/>
      <c r="VAN1954" s="1"/>
      <c r="VAO1954" s="1"/>
      <c r="VAP1954" s="1"/>
      <c r="VAQ1954" s="1"/>
      <c r="VAR1954" s="1"/>
      <c r="VAS1954" s="1"/>
      <c r="VAT1954" s="1"/>
      <c r="VAU1954" s="1"/>
      <c r="VAV1954" s="1"/>
      <c r="VAW1954" s="1"/>
      <c r="VAX1954" s="1"/>
      <c r="VAY1954" s="1"/>
      <c r="VAZ1954" s="1"/>
      <c r="VBA1954" s="1"/>
      <c r="VBB1954" s="1"/>
      <c r="VBC1954" s="1"/>
      <c r="VBD1954" s="1"/>
      <c r="VBE1954" s="1"/>
      <c r="VBF1954" s="1"/>
      <c r="VBG1954" s="1"/>
      <c r="VBH1954" s="1"/>
      <c r="VBI1954" s="1"/>
      <c r="VBJ1954" s="1"/>
      <c r="VBK1954" s="1"/>
      <c r="VBL1954" s="1"/>
      <c r="VBM1954" s="1"/>
      <c r="VBN1954" s="1"/>
      <c r="VBO1954" s="1"/>
      <c r="VBP1954" s="1"/>
      <c r="VBQ1954" s="1"/>
      <c r="VBR1954" s="1"/>
      <c r="VBS1954" s="1"/>
      <c r="VBT1954" s="1"/>
      <c r="VBU1954" s="1"/>
      <c r="VBV1954" s="1"/>
      <c r="VBW1954" s="1"/>
      <c r="VBX1954" s="1"/>
      <c r="VBY1954" s="1"/>
      <c r="VBZ1954" s="1"/>
      <c r="VCA1954" s="1"/>
      <c r="VCB1954" s="1"/>
      <c r="VCC1954" s="1"/>
      <c r="VCD1954" s="1"/>
      <c r="VCE1954" s="1"/>
      <c r="VCF1954" s="1"/>
      <c r="VCG1954" s="1"/>
      <c r="VCH1954" s="1"/>
      <c r="VCI1954" s="1"/>
      <c r="VCJ1954" s="1"/>
      <c r="VCK1954" s="1"/>
      <c r="VCL1954" s="1"/>
      <c r="VCM1954" s="1"/>
      <c r="VCN1954" s="1"/>
      <c r="VCO1954" s="1"/>
      <c r="VCP1954" s="1"/>
      <c r="VCQ1954" s="1"/>
      <c r="VCR1954" s="1"/>
      <c r="VCS1954" s="1"/>
      <c r="VCT1954" s="1"/>
      <c r="VCU1954" s="1"/>
      <c r="VCV1954" s="1"/>
      <c r="VCW1954" s="1"/>
      <c r="VCX1954" s="1"/>
      <c r="VCY1954" s="1"/>
      <c r="VCZ1954" s="1"/>
      <c r="VDA1954" s="1"/>
      <c r="VDB1954" s="1"/>
      <c r="VDC1954" s="1"/>
      <c r="VDD1954" s="1"/>
      <c r="VDE1954" s="1"/>
      <c r="VDF1954" s="1"/>
      <c r="VDG1954" s="1"/>
      <c r="VDH1954" s="1"/>
      <c r="VDI1954" s="1"/>
      <c r="VDJ1954" s="1"/>
      <c r="VDK1954" s="1"/>
      <c r="VDL1954" s="1"/>
      <c r="VDM1954" s="1"/>
      <c r="VDN1954" s="1"/>
      <c r="VDO1954" s="1"/>
      <c r="VDP1954" s="1"/>
      <c r="VDQ1954" s="1"/>
      <c r="VDR1954" s="1"/>
      <c r="VDS1954" s="1"/>
      <c r="VDT1954" s="1"/>
      <c r="VDU1954" s="1"/>
      <c r="VDV1954" s="1"/>
      <c r="VDW1954" s="1"/>
      <c r="VDX1954" s="1"/>
      <c r="VDY1954" s="1"/>
      <c r="VDZ1954" s="1"/>
      <c r="VEA1954" s="1"/>
      <c r="VEB1954" s="1"/>
      <c r="VEC1954" s="1"/>
      <c r="VED1954" s="1"/>
      <c r="VEE1954" s="1"/>
      <c r="VEF1954" s="1"/>
      <c r="VEG1954" s="1"/>
      <c r="VEH1954" s="1"/>
      <c r="VEI1954" s="1"/>
      <c r="VEJ1954" s="1"/>
      <c r="VEK1954" s="1"/>
      <c r="VEL1954" s="1"/>
      <c r="VEM1954" s="1"/>
      <c r="VEN1954" s="1"/>
      <c r="VEO1954" s="1"/>
      <c r="VEP1954" s="1"/>
      <c r="VEQ1954" s="1"/>
      <c r="VER1954" s="1"/>
      <c r="VES1954" s="1"/>
      <c r="VET1954" s="1"/>
      <c r="VEU1954" s="1"/>
      <c r="VEV1954" s="1"/>
      <c r="VEW1954" s="1"/>
      <c r="VEX1954" s="1"/>
      <c r="VEY1954" s="1"/>
      <c r="VEZ1954" s="1"/>
      <c r="VFA1954" s="1"/>
      <c r="VFB1954" s="1"/>
      <c r="VFC1954" s="1"/>
      <c r="VFD1954" s="1"/>
      <c r="VFE1954" s="1"/>
      <c r="VFF1954" s="1"/>
      <c r="VFG1954" s="1"/>
      <c r="VFH1954" s="1"/>
      <c r="VFI1954" s="1"/>
      <c r="VFJ1954" s="1"/>
      <c r="VFK1954" s="1"/>
      <c r="VFL1954" s="1"/>
      <c r="VFM1954" s="1"/>
      <c r="VFN1954" s="1"/>
      <c r="VFO1954" s="1"/>
      <c r="VFP1954" s="1"/>
      <c r="VFQ1954" s="1"/>
      <c r="VFR1954" s="1"/>
      <c r="VFS1954" s="1"/>
      <c r="VFT1954" s="1"/>
      <c r="VFU1954" s="1"/>
      <c r="VFV1954" s="1"/>
      <c r="VFW1954" s="1"/>
      <c r="VFX1954" s="1"/>
      <c r="VFY1954" s="1"/>
      <c r="VFZ1954" s="1"/>
      <c r="VGA1954" s="1"/>
      <c r="VGB1954" s="1"/>
      <c r="VGC1954" s="1"/>
      <c r="VGD1954" s="1"/>
      <c r="VGE1954" s="1"/>
      <c r="VGF1954" s="1"/>
      <c r="VGG1954" s="1"/>
      <c r="VGH1954" s="1"/>
      <c r="VGI1954" s="1"/>
      <c r="VGJ1954" s="1"/>
      <c r="VGK1954" s="1"/>
      <c r="VGL1954" s="1"/>
      <c r="VGM1954" s="1"/>
      <c r="VGN1954" s="1"/>
      <c r="VGO1954" s="1"/>
      <c r="VGP1954" s="1"/>
      <c r="VGQ1954" s="1"/>
      <c r="VGR1954" s="1"/>
      <c r="VGS1954" s="1"/>
      <c r="VGT1954" s="1"/>
      <c r="VGU1954" s="1"/>
      <c r="VGV1954" s="1"/>
      <c r="VGW1954" s="1"/>
      <c r="VGX1954" s="1"/>
      <c r="VGY1954" s="1"/>
      <c r="VGZ1954" s="1"/>
      <c r="VHA1954" s="1"/>
      <c r="VHB1954" s="1"/>
      <c r="VHC1954" s="1"/>
      <c r="VHD1954" s="1"/>
      <c r="VHE1954" s="1"/>
      <c r="VHF1954" s="1"/>
      <c r="VHG1954" s="1"/>
      <c r="VHH1954" s="1"/>
      <c r="VHI1954" s="1"/>
      <c r="VHJ1954" s="1"/>
      <c r="VHK1954" s="1"/>
      <c r="VHL1954" s="1"/>
      <c r="VHM1954" s="1"/>
      <c r="VHN1954" s="1"/>
      <c r="VHO1954" s="1"/>
      <c r="VHP1954" s="1"/>
      <c r="VHQ1954" s="1"/>
      <c r="VHR1954" s="1"/>
      <c r="VHS1954" s="1"/>
      <c r="VHT1954" s="1"/>
      <c r="VHU1954" s="1"/>
      <c r="VHV1954" s="1"/>
      <c r="VHW1954" s="1"/>
      <c r="VHX1954" s="1"/>
      <c r="VHY1954" s="1"/>
      <c r="VHZ1954" s="1"/>
      <c r="VIA1954" s="1"/>
      <c r="VIB1954" s="1"/>
      <c r="VIC1954" s="1"/>
      <c r="VID1954" s="1"/>
      <c r="VIE1954" s="1"/>
      <c r="VIF1954" s="1"/>
      <c r="VIG1954" s="1"/>
      <c r="VIH1954" s="1"/>
      <c r="VII1954" s="1"/>
      <c r="VIJ1954" s="1"/>
      <c r="VIK1954" s="1"/>
      <c r="VIL1954" s="1"/>
      <c r="VIM1954" s="1"/>
      <c r="VIN1954" s="1"/>
      <c r="VIO1954" s="1"/>
      <c r="VIP1954" s="1"/>
      <c r="VIQ1954" s="1"/>
      <c r="VIR1954" s="1"/>
      <c r="VIS1954" s="1"/>
      <c r="VIT1954" s="1"/>
      <c r="VIU1954" s="1"/>
      <c r="VIV1954" s="1"/>
      <c r="VIW1954" s="1"/>
      <c r="VIX1954" s="1"/>
      <c r="VIY1954" s="1"/>
      <c r="VIZ1954" s="1"/>
      <c r="VJA1954" s="1"/>
      <c r="VJB1954" s="1"/>
      <c r="VJC1954" s="1"/>
      <c r="VJD1954" s="1"/>
      <c r="VJE1954" s="1"/>
      <c r="VJF1954" s="1"/>
      <c r="VJG1954" s="1"/>
      <c r="VJH1954" s="1"/>
      <c r="VJI1954" s="1"/>
      <c r="VJJ1954" s="1"/>
      <c r="VJK1954" s="1"/>
      <c r="VJL1954" s="1"/>
      <c r="VJM1954" s="1"/>
      <c r="VJN1954" s="1"/>
      <c r="VJO1954" s="1"/>
      <c r="VJP1954" s="1"/>
      <c r="VJQ1954" s="1"/>
      <c r="VJR1954" s="1"/>
      <c r="VJS1954" s="1"/>
      <c r="VJT1954" s="1"/>
      <c r="VJU1954" s="1"/>
      <c r="VJV1954" s="1"/>
      <c r="VJW1954" s="1"/>
      <c r="VJX1954" s="1"/>
      <c r="VJY1954" s="1"/>
      <c r="VJZ1954" s="1"/>
      <c r="VKA1954" s="1"/>
      <c r="VKB1954" s="1"/>
      <c r="VKC1954" s="1"/>
      <c r="VKD1954" s="1"/>
      <c r="VKE1954" s="1"/>
      <c r="VKF1954" s="1"/>
      <c r="VKG1954" s="1"/>
      <c r="VKH1954" s="1"/>
      <c r="VKI1954" s="1"/>
      <c r="VKJ1954" s="1"/>
      <c r="VKK1954" s="1"/>
      <c r="VKL1954" s="1"/>
      <c r="VKM1954" s="1"/>
      <c r="VKN1954" s="1"/>
      <c r="VKO1954" s="1"/>
      <c r="VKP1954" s="1"/>
      <c r="VKQ1954" s="1"/>
      <c r="VKR1954" s="1"/>
      <c r="VKS1954" s="1"/>
      <c r="VKT1954" s="1"/>
      <c r="VKU1954" s="1"/>
      <c r="VKV1954" s="1"/>
      <c r="VKW1954" s="1"/>
      <c r="VKX1954" s="1"/>
      <c r="VKY1954" s="1"/>
      <c r="VKZ1954" s="1"/>
      <c r="VLA1954" s="1"/>
      <c r="VLB1954" s="1"/>
      <c r="VLC1954" s="1"/>
      <c r="VLD1954" s="1"/>
      <c r="VLE1954" s="1"/>
      <c r="VLF1954" s="1"/>
      <c r="VLG1954" s="1"/>
      <c r="VLH1954" s="1"/>
      <c r="VLI1954" s="1"/>
      <c r="VLJ1954" s="1"/>
      <c r="VLK1954" s="1"/>
      <c r="VLL1954" s="1"/>
      <c r="VLM1954" s="1"/>
      <c r="VLN1954" s="1"/>
      <c r="VLO1954" s="1"/>
      <c r="VLP1954" s="1"/>
      <c r="VLQ1954" s="1"/>
      <c r="VLR1954" s="1"/>
      <c r="VLS1954" s="1"/>
      <c r="VLT1954" s="1"/>
      <c r="VLU1954" s="1"/>
      <c r="VLV1954" s="1"/>
      <c r="VLW1954" s="1"/>
      <c r="VLX1954" s="1"/>
      <c r="VLY1954" s="1"/>
      <c r="VLZ1954" s="1"/>
      <c r="VMA1954" s="1"/>
      <c r="VMB1954" s="1"/>
      <c r="VMC1954" s="1"/>
      <c r="VMD1954" s="1"/>
      <c r="VME1954" s="1"/>
      <c r="VMF1954" s="1"/>
      <c r="VMG1954" s="1"/>
      <c r="VMH1954" s="1"/>
      <c r="VMI1954" s="1"/>
      <c r="VMJ1954" s="1"/>
      <c r="VMK1954" s="1"/>
      <c r="VML1954" s="1"/>
      <c r="VMM1954" s="1"/>
      <c r="VMN1954" s="1"/>
      <c r="VMO1954" s="1"/>
      <c r="VMP1954" s="1"/>
      <c r="VMQ1954" s="1"/>
      <c r="VMR1954" s="1"/>
      <c r="VMS1954" s="1"/>
      <c r="VMT1954" s="1"/>
      <c r="VMU1954" s="1"/>
      <c r="VMV1954" s="1"/>
      <c r="VMW1954" s="1"/>
      <c r="VMX1954" s="1"/>
      <c r="VMY1954" s="1"/>
      <c r="VMZ1954" s="1"/>
      <c r="VNA1954" s="1"/>
      <c r="VNB1954" s="1"/>
      <c r="VNC1954" s="1"/>
      <c r="VND1954" s="1"/>
      <c r="VNE1954" s="1"/>
      <c r="VNF1954" s="1"/>
      <c r="VNG1954" s="1"/>
      <c r="VNH1954" s="1"/>
      <c r="VNI1954" s="1"/>
      <c r="VNJ1954" s="1"/>
      <c r="VNK1954" s="1"/>
      <c r="VNL1954" s="1"/>
      <c r="VNM1954" s="1"/>
      <c r="VNN1954" s="1"/>
      <c r="VNO1954" s="1"/>
      <c r="VNP1954" s="1"/>
      <c r="VNQ1954" s="1"/>
      <c r="VNR1954" s="1"/>
      <c r="VNS1954" s="1"/>
      <c r="VNT1954" s="1"/>
      <c r="VNU1954" s="1"/>
      <c r="VNV1954" s="1"/>
      <c r="VNW1954" s="1"/>
      <c r="VNX1954" s="1"/>
      <c r="VNY1954" s="1"/>
      <c r="VNZ1954" s="1"/>
      <c r="VOA1954" s="1"/>
      <c r="VOB1954" s="1"/>
      <c r="VOC1954" s="1"/>
      <c r="VOD1954" s="1"/>
      <c r="VOE1954" s="1"/>
      <c r="VOF1954" s="1"/>
      <c r="VOG1954" s="1"/>
      <c r="VOH1954" s="1"/>
      <c r="VOI1954" s="1"/>
      <c r="VOJ1954" s="1"/>
      <c r="VOK1954" s="1"/>
      <c r="VOL1954" s="1"/>
      <c r="VOM1954" s="1"/>
      <c r="VON1954" s="1"/>
      <c r="VOO1954" s="1"/>
      <c r="VOP1954" s="1"/>
      <c r="VOQ1954" s="1"/>
      <c r="VOR1954" s="1"/>
      <c r="VOS1954" s="1"/>
      <c r="VOT1954" s="1"/>
      <c r="VOU1954" s="1"/>
      <c r="VOV1954" s="1"/>
      <c r="VOW1954" s="1"/>
      <c r="VOX1954" s="1"/>
      <c r="VOY1954" s="1"/>
      <c r="VOZ1954" s="1"/>
      <c r="VPA1954" s="1"/>
      <c r="VPB1954" s="1"/>
      <c r="VPC1954" s="1"/>
      <c r="VPD1954" s="1"/>
      <c r="VPE1954" s="1"/>
      <c r="VPF1954" s="1"/>
      <c r="VPG1954" s="1"/>
      <c r="VPH1954" s="1"/>
      <c r="VPI1954" s="1"/>
      <c r="VPJ1954" s="1"/>
      <c r="VPK1954" s="1"/>
      <c r="VPL1954" s="1"/>
      <c r="VPM1954" s="1"/>
      <c r="VPN1954" s="1"/>
      <c r="VPO1954" s="1"/>
      <c r="VPP1954" s="1"/>
      <c r="VPQ1954" s="1"/>
      <c r="VPR1954" s="1"/>
      <c r="VPS1954" s="1"/>
      <c r="VPT1954" s="1"/>
      <c r="VPU1954" s="1"/>
      <c r="VPV1954" s="1"/>
      <c r="VPW1954" s="1"/>
      <c r="VPX1954" s="1"/>
      <c r="VPY1954" s="1"/>
      <c r="VPZ1954" s="1"/>
      <c r="VQA1954" s="1"/>
      <c r="VQB1954" s="1"/>
      <c r="VQC1954" s="1"/>
      <c r="VQD1954" s="1"/>
      <c r="VQE1954" s="1"/>
      <c r="VQF1954" s="1"/>
      <c r="VQG1954" s="1"/>
      <c r="VQH1954" s="1"/>
      <c r="VQI1954" s="1"/>
      <c r="VQJ1954" s="1"/>
      <c r="VQK1954" s="1"/>
      <c r="VQL1954" s="1"/>
      <c r="VQM1954" s="1"/>
      <c r="VQN1954" s="1"/>
      <c r="VQO1954" s="1"/>
      <c r="VQP1954" s="1"/>
      <c r="VQQ1954" s="1"/>
      <c r="VQR1954" s="1"/>
      <c r="VQS1954" s="1"/>
      <c r="VQT1954" s="1"/>
      <c r="VQU1954" s="1"/>
      <c r="VQV1954" s="1"/>
      <c r="VQW1954" s="1"/>
      <c r="VQX1954" s="1"/>
      <c r="VQY1954" s="1"/>
      <c r="VQZ1954" s="1"/>
      <c r="VRA1954" s="1"/>
      <c r="VRB1954" s="1"/>
      <c r="VRC1954" s="1"/>
      <c r="VRD1954" s="1"/>
      <c r="VRE1954" s="1"/>
      <c r="VRF1954" s="1"/>
      <c r="VRG1954" s="1"/>
      <c r="VRH1954" s="1"/>
      <c r="VRI1954" s="1"/>
      <c r="VRJ1954" s="1"/>
      <c r="VRK1954" s="1"/>
      <c r="VRL1954" s="1"/>
      <c r="VRM1954" s="1"/>
      <c r="VRN1954" s="1"/>
      <c r="VRO1954" s="1"/>
      <c r="VRP1954" s="1"/>
      <c r="VRQ1954" s="1"/>
      <c r="VRR1954" s="1"/>
      <c r="VRS1954" s="1"/>
      <c r="VRT1954" s="1"/>
      <c r="VRU1954" s="1"/>
      <c r="VRV1954" s="1"/>
      <c r="VRW1954" s="1"/>
      <c r="VRX1954" s="1"/>
      <c r="VRY1954" s="1"/>
      <c r="VRZ1954" s="1"/>
      <c r="VSA1954" s="1"/>
      <c r="VSB1954" s="1"/>
      <c r="VSC1954" s="1"/>
      <c r="VSD1954" s="1"/>
      <c r="VSE1954" s="1"/>
      <c r="VSF1954" s="1"/>
      <c r="VSG1954" s="1"/>
      <c r="VSH1954" s="1"/>
      <c r="VSI1954" s="1"/>
      <c r="VSJ1954" s="1"/>
      <c r="VSK1954" s="1"/>
      <c r="VSL1954" s="1"/>
      <c r="VSM1954" s="1"/>
      <c r="VSN1954" s="1"/>
      <c r="VSO1954" s="1"/>
      <c r="VSP1954" s="1"/>
      <c r="VSQ1954" s="1"/>
      <c r="VSR1954" s="1"/>
      <c r="VSS1954" s="1"/>
      <c r="VST1954" s="1"/>
      <c r="VSU1954" s="1"/>
      <c r="VSV1954" s="1"/>
      <c r="VSW1954" s="1"/>
      <c r="VSX1954" s="1"/>
      <c r="VSY1954" s="1"/>
      <c r="VSZ1954" s="1"/>
      <c r="VTA1954" s="1"/>
      <c r="VTB1954" s="1"/>
      <c r="VTC1954" s="1"/>
      <c r="VTD1954" s="1"/>
      <c r="VTE1954" s="1"/>
      <c r="VTF1954" s="1"/>
      <c r="VTG1954" s="1"/>
      <c r="VTH1954" s="1"/>
      <c r="VTI1954" s="1"/>
      <c r="VTJ1954" s="1"/>
      <c r="VTK1954" s="1"/>
      <c r="VTL1954" s="1"/>
      <c r="VTM1954" s="1"/>
      <c r="VTN1954" s="1"/>
      <c r="VTO1954" s="1"/>
      <c r="VTP1954" s="1"/>
      <c r="VTQ1954" s="1"/>
      <c r="VTR1954" s="1"/>
      <c r="VTS1954" s="1"/>
      <c r="VTT1954" s="1"/>
      <c r="VTU1954" s="1"/>
      <c r="VTV1954" s="1"/>
      <c r="VTW1954" s="1"/>
      <c r="VTX1954" s="1"/>
      <c r="VTY1954" s="1"/>
      <c r="VTZ1954" s="1"/>
      <c r="VUA1954" s="1"/>
      <c r="VUB1954" s="1"/>
      <c r="VUC1954" s="1"/>
      <c r="VUD1954" s="1"/>
      <c r="VUE1954" s="1"/>
      <c r="VUF1954" s="1"/>
      <c r="VUG1954" s="1"/>
      <c r="VUH1954" s="1"/>
      <c r="VUI1954" s="1"/>
      <c r="VUJ1954" s="1"/>
      <c r="VUK1954" s="1"/>
      <c r="VUL1954" s="1"/>
      <c r="VUM1954" s="1"/>
      <c r="VUN1954" s="1"/>
      <c r="VUO1954" s="1"/>
      <c r="VUP1954" s="1"/>
      <c r="VUQ1954" s="1"/>
      <c r="VUR1954" s="1"/>
      <c r="VUS1954" s="1"/>
      <c r="VUT1954" s="1"/>
      <c r="VUU1954" s="1"/>
      <c r="VUV1954" s="1"/>
      <c r="VUW1954" s="1"/>
      <c r="VUX1954" s="1"/>
      <c r="VUY1954" s="1"/>
      <c r="VUZ1954" s="1"/>
      <c r="VVA1954" s="1"/>
      <c r="VVB1954" s="1"/>
      <c r="VVC1954" s="1"/>
      <c r="VVD1954" s="1"/>
      <c r="VVE1954" s="1"/>
      <c r="VVF1954" s="1"/>
      <c r="VVG1954" s="1"/>
      <c r="VVH1954" s="1"/>
      <c r="VVI1954" s="1"/>
      <c r="VVJ1954" s="1"/>
      <c r="VVK1954" s="1"/>
      <c r="VVL1954" s="1"/>
      <c r="VVM1954" s="1"/>
      <c r="VVN1954" s="1"/>
      <c r="VVO1954" s="1"/>
      <c r="VVP1954" s="1"/>
      <c r="VVQ1954" s="1"/>
      <c r="VVR1954" s="1"/>
      <c r="VVS1954" s="1"/>
      <c r="VVT1954" s="1"/>
      <c r="VVU1954" s="1"/>
      <c r="VVV1954" s="1"/>
      <c r="VVW1954" s="1"/>
      <c r="VVX1954" s="1"/>
      <c r="VVY1954" s="1"/>
      <c r="VVZ1954" s="1"/>
      <c r="VWA1954" s="1"/>
      <c r="VWB1954" s="1"/>
      <c r="VWC1954" s="1"/>
      <c r="VWD1954" s="1"/>
      <c r="VWE1954" s="1"/>
      <c r="VWF1954" s="1"/>
      <c r="VWG1954" s="1"/>
      <c r="VWH1954" s="1"/>
      <c r="VWI1954" s="1"/>
      <c r="VWJ1954" s="1"/>
      <c r="VWK1954" s="1"/>
      <c r="VWL1954" s="1"/>
      <c r="VWM1954" s="1"/>
      <c r="VWN1954" s="1"/>
      <c r="VWO1954" s="1"/>
      <c r="VWP1954" s="1"/>
      <c r="VWQ1954" s="1"/>
      <c r="VWR1954" s="1"/>
      <c r="VWS1954" s="1"/>
      <c r="VWT1954" s="1"/>
      <c r="VWU1954" s="1"/>
      <c r="VWV1954" s="1"/>
      <c r="VWW1954" s="1"/>
      <c r="VWX1954" s="1"/>
      <c r="VWY1954" s="1"/>
      <c r="VWZ1954" s="1"/>
      <c r="VXA1954" s="1"/>
      <c r="VXB1954" s="1"/>
      <c r="VXC1954" s="1"/>
      <c r="VXD1954" s="1"/>
      <c r="VXE1954" s="1"/>
      <c r="VXF1954" s="1"/>
      <c r="VXG1954" s="1"/>
      <c r="VXH1954" s="1"/>
      <c r="VXI1954" s="1"/>
      <c r="VXJ1954" s="1"/>
      <c r="VXK1954" s="1"/>
      <c r="VXL1954" s="1"/>
      <c r="VXM1954" s="1"/>
      <c r="VXN1954" s="1"/>
      <c r="VXO1954" s="1"/>
      <c r="VXP1954" s="1"/>
      <c r="VXQ1954" s="1"/>
      <c r="VXR1954" s="1"/>
      <c r="VXS1954" s="1"/>
      <c r="VXT1954" s="1"/>
      <c r="VXU1954" s="1"/>
      <c r="VXV1954" s="1"/>
      <c r="VXW1954" s="1"/>
      <c r="VXX1954" s="1"/>
      <c r="VXY1954" s="1"/>
      <c r="VXZ1954" s="1"/>
      <c r="VYA1954" s="1"/>
      <c r="VYB1954" s="1"/>
      <c r="VYC1954" s="1"/>
      <c r="VYD1954" s="1"/>
      <c r="VYE1954" s="1"/>
      <c r="VYF1954" s="1"/>
      <c r="VYG1954" s="1"/>
      <c r="VYH1954" s="1"/>
      <c r="VYI1954" s="1"/>
      <c r="VYJ1954" s="1"/>
      <c r="VYK1954" s="1"/>
      <c r="VYL1954" s="1"/>
      <c r="VYM1954" s="1"/>
      <c r="VYN1954" s="1"/>
      <c r="VYO1954" s="1"/>
      <c r="VYP1954" s="1"/>
      <c r="VYQ1954" s="1"/>
      <c r="VYR1954" s="1"/>
      <c r="VYS1954" s="1"/>
      <c r="VYT1954" s="1"/>
      <c r="VYU1954" s="1"/>
      <c r="VYV1954" s="1"/>
      <c r="VYW1954" s="1"/>
      <c r="VYX1954" s="1"/>
      <c r="VYY1954" s="1"/>
      <c r="VYZ1954" s="1"/>
      <c r="VZA1954" s="1"/>
      <c r="VZB1954" s="1"/>
      <c r="VZC1954" s="1"/>
      <c r="VZD1954" s="1"/>
      <c r="VZE1954" s="1"/>
      <c r="VZF1954" s="1"/>
      <c r="VZG1954" s="1"/>
      <c r="VZH1954" s="1"/>
      <c r="VZI1954" s="1"/>
      <c r="VZJ1954" s="1"/>
      <c r="VZK1954" s="1"/>
      <c r="VZL1954" s="1"/>
      <c r="VZM1954" s="1"/>
      <c r="VZN1954" s="1"/>
      <c r="VZO1954" s="1"/>
      <c r="VZP1954" s="1"/>
      <c r="VZQ1954" s="1"/>
      <c r="VZR1954" s="1"/>
      <c r="VZS1954" s="1"/>
      <c r="VZT1954" s="1"/>
      <c r="VZU1954" s="1"/>
      <c r="VZV1954" s="1"/>
      <c r="VZW1954" s="1"/>
      <c r="VZX1954" s="1"/>
      <c r="VZY1954" s="1"/>
      <c r="VZZ1954" s="1"/>
      <c r="WAA1954" s="1"/>
      <c r="WAB1954" s="1"/>
      <c r="WAC1954" s="1"/>
      <c r="WAD1954" s="1"/>
      <c r="WAE1954" s="1"/>
      <c r="WAF1954" s="1"/>
      <c r="WAG1954" s="1"/>
      <c r="WAH1954" s="1"/>
      <c r="WAI1954" s="1"/>
      <c r="WAJ1954" s="1"/>
      <c r="WAK1954" s="1"/>
      <c r="WAL1954" s="1"/>
      <c r="WAM1954" s="1"/>
      <c r="WAN1954" s="1"/>
      <c r="WAO1954" s="1"/>
      <c r="WAP1954" s="1"/>
      <c r="WAQ1954" s="1"/>
      <c r="WAR1954" s="1"/>
      <c r="WAS1954" s="1"/>
      <c r="WAT1954" s="1"/>
      <c r="WAU1954" s="1"/>
      <c r="WAV1954" s="1"/>
      <c r="WAW1954" s="1"/>
      <c r="WAX1954" s="1"/>
      <c r="WAY1954" s="1"/>
      <c r="WAZ1954" s="1"/>
      <c r="WBA1954" s="1"/>
      <c r="WBB1954" s="1"/>
      <c r="WBC1954" s="1"/>
      <c r="WBD1954" s="1"/>
      <c r="WBE1954" s="1"/>
      <c r="WBF1954" s="1"/>
      <c r="WBG1954" s="1"/>
      <c r="WBH1954" s="1"/>
      <c r="WBI1954" s="1"/>
      <c r="WBJ1954" s="1"/>
      <c r="WBK1954" s="1"/>
      <c r="WBL1954" s="1"/>
      <c r="WBM1954" s="1"/>
      <c r="WBN1954" s="1"/>
      <c r="WBO1954" s="1"/>
      <c r="WBP1954" s="1"/>
      <c r="WBQ1954" s="1"/>
      <c r="WBR1954" s="1"/>
      <c r="WBS1954" s="1"/>
      <c r="WBT1954" s="1"/>
      <c r="WBU1954" s="1"/>
      <c r="WBV1954" s="1"/>
      <c r="WBW1954" s="1"/>
      <c r="WBX1954" s="1"/>
      <c r="WBY1954" s="1"/>
      <c r="WBZ1954" s="1"/>
      <c r="WCA1954" s="1"/>
      <c r="WCB1954" s="1"/>
      <c r="WCC1954" s="1"/>
      <c r="WCD1954" s="1"/>
      <c r="WCE1954" s="1"/>
      <c r="WCF1954" s="1"/>
      <c r="WCG1954" s="1"/>
      <c r="WCH1954" s="1"/>
      <c r="WCI1954" s="1"/>
      <c r="WCJ1954" s="1"/>
      <c r="WCK1954" s="1"/>
      <c r="WCL1954" s="1"/>
      <c r="WCM1954" s="1"/>
      <c r="WCN1954" s="1"/>
      <c r="WCO1954" s="1"/>
      <c r="WCP1954" s="1"/>
      <c r="WCQ1954" s="1"/>
      <c r="WCR1954" s="1"/>
      <c r="WCS1954" s="1"/>
      <c r="WCT1954" s="1"/>
      <c r="WCU1954" s="1"/>
      <c r="WCV1954" s="1"/>
      <c r="WCW1954" s="1"/>
      <c r="WCX1954" s="1"/>
      <c r="WCY1954" s="1"/>
      <c r="WCZ1954" s="1"/>
      <c r="WDA1954" s="1"/>
      <c r="WDB1954" s="1"/>
      <c r="WDC1954" s="1"/>
      <c r="WDD1954" s="1"/>
      <c r="WDE1954" s="1"/>
      <c r="WDF1954" s="1"/>
      <c r="WDG1954" s="1"/>
      <c r="WDH1954" s="1"/>
      <c r="WDI1954" s="1"/>
      <c r="WDJ1954" s="1"/>
      <c r="WDK1954" s="1"/>
      <c r="WDL1954" s="1"/>
      <c r="WDM1954" s="1"/>
      <c r="WDN1954" s="1"/>
      <c r="WDO1954" s="1"/>
      <c r="WDP1954" s="1"/>
      <c r="WDQ1954" s="1"/>
      <c r="WDR1954" s="1"/>
      <c r="WDS1954" s="1"/>
      <c r="WDT1954" s="1"/>
      <c r="WDU1954" s="1"/>
      <c r="WDV1954" s="1"/>
      <c r="WDW1954" s="1"/>
      <c r="WDX1954" s="1"/>
      <c r="WDY1954" s="1"/>
      <c r="WDZ1954" s="1"/>
      <c r="WEA1954" s="1"/>
      <c r="WEB1954" s="1"/>
      <c r="WEC1954" s="1"/>
      <c r="WED1954" s="1"/>
      <c r="WEE1954" s="1"/>
      <c r="WEF1954" s="1"/>
      <c r="WEG1954" s="1"/>
      <c r="WEH1954" s="1"/>
      <c r="WEI1954" s="1"/>
      <c r="WEJ1954" s="1"/>
      <c r="WEK1954" s="1"/>
      <c r="WEL1954" s="1"/>
      <c r="WEM1954" s="1"/>
      <c r="WEN1954" s="1"/>
      <c r="WEO1954" s="1"/>
      <c r="WEP1954" s="1"/>
      <c r="WEQ1954" s="1"/>
      <c r="WER1954" s="1"/>
      <c r="WES1954" s="1"/>
      <c r="WET1954" s="1"/>
      <c r="WEU1954" s="1"/>
      <c r="WEV1954" s="1"/>
      <c r="WEW1954" s="1"/>
      <c r="WEX1954" s="1"/>
      <c r="WEY1954" s="1"/>
      <c r="WEZ1954" s="1"/>
      <c r="WFA1954" s="1"/>
      <c r="WFB1954" s="1"/>
      <c r="WFC1954" s="1"/>
      <c r="WFD1954" s="1"/>
      <c r="WFE1954" s="1"/>
      <c r="WFF1954" s="1"/>
      <c r="WFG1954" s="1"/>
      <c r="WFH1954" s="1"/>
      <c r="WFI1954" s="1"/>
      <c r="WFJ1954" s="1"/>
      <c r="WFK1954" s="1"/>
      <c r="WFL1954" s="1"/>
      <c r="WFM1954" s="1"/>
      <c r="WFN1954" s="1"/>
      <c r="WFO1954" s="1"/>
      <c r="WFP1954" s="1"/>
      <c r="WFQ1954" s="1"/>
      <c r="WFR1954" s="1"/>
      <c r="WFS1954" s="1"/>
      <c r="WFT1954" s="1"/>
      <c r="WFU1954" s="1"/>
      <c r="WFV1954" s="1"/>
      <c r="WFW1954" s="1"/>
      <c r="WFX1954" s="1"/>
      <c r="WFY1954" s="1"/>
      <c r="WFZ1954" s="1"/>
      <c r="WGA1954" s="1"/>
      <c r="WGB1954" s="1"/>
      <c r="WGC1954" s="1"/>
      <c r="WGD1954" s="1"/>
      <c r="WGE1954" s="1"/>
      <c r="WGF1954" s="1"/>
      <c r="WGG1954" s="1"/>
      <c r="WGH1954" s="1"/>
      <c r="WGI1954" s="1"/>
      <c r="WGJ1954" s="1"/>
      <c r="WGK1954" s="1"/>
      <c r="WGL1954" s="1"/>
      <c r="WGM1954" s="1"/>
      <c r="WGN1954" s="1"/>
      <c r="WGO1954" s="1"/>
      <c r="WGP1954" s="1"/>
      <c r="WGQ1954" s="1"/>
      <c r="WGR1954" s="1"/>
      <c r="WGS1954" s="1"/>
      <c r="WGT1954" s="1"/>
      <c r="WGU1954" s="1"/>
      <c r="WGV1954" s="1"/>
      <c r="WGW1954" s="1"/>
      <c r="WGX1954" s="1"/>
      <c r="WGY1954" s="1"/>
      <c r="WGZ1954" s="1"/>
      <c r="WHA1954" s="1"/>
      <c r="WHB1954" s="1"/>
      <c r="WHC1954" s="1"/>
      <c r="WHD1954" s="1"/>
      <c r="WHE1954" s="1"/>
      <c r="WHF1954" s="1"/>
      <c r="WHG1954" s="1"/>
      <c r="WHH1954" s="1"/>
      <c r="WHI1954" s="1"/>
      <c r="WHJ1954" s="1"/>
      <c r="WHK1954" s="1"/>
      <c r="WHL1954" s="1"/>
      <c r="WHM1954" s="1"/>
      <c r="WHN1954" s="1"/>
      <c r="WHO1954" s="1"/>
      <c r="WHP1954" s="1"/>
      <c r="WHQ1954" s="1"/>
      <c r="WHR1954" s="1"/>
      <c r="WHS1954" s="1"/>
      <c r="WHT1954" s="1"/>
      <c r="WHU1954" s="1"/>
      <c r="WHV1954" s="1"/>
      <c r="WHW1954" s="1"/>
      <c r="WHX1954" s="1"/>
      <c r="WHY1954" s="1"/>
      <c r="WHZ1954" s="1"/>
      <c r="WIA1954" s="1"/>
      <c r="WIB1954" s="1"/>
      <c r="WIC1954" s="1"/>
      <c r="WID1954" s="1"/>
      <c r="WIE1954" s="1"/>
      <c r="WIF1954" s="1"/>
      <c r="WIG1954" s="1"/>
      <c r="WIH1954" s="1"/>
      <c r="WII1954" s="1"/>
      <c r="WIJ1954" s="1"/>
      <c r="WIK1954" s="1"/>
      <c r="WIL1954" s="1"/>
      <c r="WIM1954" s="1"/>
      <c r="WIN1954" s="1"/>
      <c r="WIO1954" s="1"/>
      <c r="WIP1954" s="1"/>
      <c r="WIQ1954" s="1"/>
      <c r="WIR1954" s="1"/>
      <c r="WIS1954" s="1"/>
      <c r="WIT1954" s="1"/>
      <c r="WIU1954" s="1"/>
      <c r="WIV1954" s="1"/>
      <c r="WIW1954" s="1"/>
      <c r="WIX1954" s="1"/>
      <c r="WIY1954" s="1"/>
      <c r="WIZ1954" s="1"/>
      <c r="WJA1954" s="1"/>
      <c r="WJB1954" s="1"/>
      <c r="WJC1954" s="1"/>
      <c r="WJD1954" s="1"/>
      <c r="WJE1954" s="1"/>
      <c r="WJF1954" s="1"/>
      <c r="WJG1954" s="1"/>
      <c r="WJH1954" s="1"/>
      <c r="WJI1954" s="1"/>
      <c r="WJJ1954" s="1"/>
      <c r="WJK1954" s="1"/>
      <c r="WJL1954" s="1"/>
      <c r="WJM1954" s="1"/>
      <c r="WJN1954" s="1"/>
      <c r="WJO1954" s="1"/>
      <c r="WJP1954" s="1"/>
      <c r="WJQ1954" s="1"/>
      <c r="WJR1954" s="1"/>
      <c r="WJS1954" s="1"/>
      <c r="WJT1954" s="1"/>
      <c r="WJU1954" s="1"/>
      <c r="WJV1954" s="1"/>
      <c r="WJW1954" s="1"/>
      <c r="WJX1954" s="1"/>
      <c r="WJY1954" s="1"/>
      <c r="WJZ1954" s="1"/>
      <c r="WKA1954" s="1"/>
      <c r="WKB1954" s="1"/>
      <c r="WKC1954" s="1"/>
      <c r="WKD1954" s="1"/>
      <c r="WKE1954" s="1"/>
      <c r="WKF1954" s="1"/>
      <c r="WKG1954" s="1"/>
      <c r="WKH1954" s="1"/>
      <c r="WKI1954" s="1"/>
      <c r="WKJ1954" s="1"/>
      <c r="WKK1954" s="1"/>
      <c r="WKL1954" s="1"/>
      <c r="WKM1954" s="1"/>
      <c r="WKN1954" s="1"/>
      <c r="WKO1954" s="1"/>
      <c r="WKP1954" s="1"/>
      <c r="WKQ1954" s="1"/>
      <c r="WKR1954" s="1"/>
      <c r="WKS1954" s="1"/>
      <c r="WKT1954" s="1"/>
      <c r="WKU1954" s="1"/>
      <c r="WKV1954" s="1"/>
      <c r="WKW1954" s="1"/>
      <c r="WKX1954" s="1"/>
      <c r="WKY1954" s="1"/>
      <c r="WKZ1954" s="1"/>
      <c r="WLA1954" s="1"/>
      <c r="WLB1954" s="1"/>
      <c r="WLC1954" s="1"/>
      <c r="WLD1954" s="1"/>
      <c r="WLE1954" s="1"/>
      <c r="WLF1954" s="1"/>
      <c r="WLG1954" s="1"/>
      <c r="WLH1954" s="1"/>
      <c r="WLI1954" s="1"/>
      <c r="WLJ1954" s="1"/>
      <c r="WLK1954" s="1"/>
      <c r="WLL1954" s="1"/>
      <c r="WLM1954" s="1"/>
      <c r="WLN1954" s="1"/>
      <c r="WLO1954" s="1"/>
      <c r="WLP1954" s="1"/>
      <c r="WLQ1954" s="1"/>
      <c r="WLR1954" s="1"/>
      <c r="WLS1954" s="1"/>
      <c r="WLT1954" s="1"/>
      <c r="WLU1954" s="1"/>
      <c r="WLV1954" s="1"/>
      <c r="WLW1954" s="1"/>
      <c r="WLX1954" s="1"/>
      <c r="WLY1954" s="1"/>
      <c r="WLZ1954" s="1"/>
      <c r="WMA1954" s="1"/>
      <c r="WMB1954" s="1"/>
      <c r="WMC1954" s="1"/>
      <c r="WMD1954" s="1"/>
      <c r="WME1954" s="1"/>
      <c r="WMF1954" s="1"/>
      <c r="WMG1954" s="1"/>
      <c r="WMH1954" s="1"/>
      <c r="WMI1954" s="1"/>
      <c r="WMJ1954" s="1"/>
      <c r="WMK1954" s="1"/>
      <c r="WML1954" s="1"/>
      <c r="WMM1954" s="1"/>
      <c r="WMN1954" s="1"/>
      <c r="WMO1954" s="1"/>
      <c r="WMP1954" s="1"/>
      <c r="WMQ1954" s="1"/>
      <c r="WMR1954" s="1"/>
      <c r="WMS1954" s="1"/>
      <c r="WMT1954" s="1"/>
      <c r="WMU1954" s="1"/>
      <c r="WMV1954" s="1"/>
      <c r="WMW1954" s="1"/>
      <c r="WMX1954" s="1"/>
      <c r="WMY1954" s="1"/>
      <c r="WMZ1954" s="1"/>
      <c r="WNA1954" s="1"/>
      <c r="WNB1954" s="1"/>
      <c r="WNC1954" s="1"/>
      <c r="WND1954" s="1"/>
      <c r="WNE1954" s="1"/>
      <c r="WNF1954" s="1"/>
      <c r="WNG1954" s="1"/>
      <c r="WNH1954" s="1"/>
      <c r="WNI1954" s="1"/>
      <c r="WNJ1954" s="1"/>
      <c r="WNK1954" s="1"/>
      <c r="WNL1954" s="1"/>
      <c r="WNM1954" s="1"/>
      <c r="WNN1954" s="1"/>
      <c r="WNO1954" s="1"/>
      <c r="WNP1954" s="1"/>
      <c r="WNQ1954" s="1"/>
      <c r="WNR1954" s="1"/>
      <c r="WNS1954" s="1"/>
      <c r="WNT1954" s="1"/>
      <c r="WNU1954" s="1"/>
      <c r="WNV1954" s="1"/>
      <c r="WNW1954" s="1"/>
      <c r="WNX1954" s="1"/>
      <c r="WNY1954" s="1"/>
      <c r="WNZ1954" s="1"/>
      <c r="WOA1954" s="1"/>
      <c r="WOB1954" s="1"/>
      <c r="WOC1954" s="1"/>
      <c r="WOD1954" s="1"/>
      <c r="WOE1954" s="1"/>
      <c r="WOF1954" s="1"/>
      <c r="WOG1954" s="1"/>
      <c r="WOH1954" s="1"/>
      <c r="WOI1954" s="1"/>
      <c r="WOJ1954" s="1"/>
      <c r="WOK1954" s="1"/>
      <c r="WOL1954" s="1"/>
      <c r="WOM1954" s="1"/>
      <c r="WON1954" s="1"/>
      <c r="WOO1954" s="1"/>
      <c r="WOP1954" s="1"/>
      <c r="WOQ1954" s="1"/>
      <c r="WOR1954" s="1"/>
      <c r="WOS1954" s="1"/>
      <c r="WOT1954" s="1"/>
      <c r="WOU1954" s="1"/>
      <c r="WOV1954" s="1"/>
      <c r="WOW1954" s="1"/>
      <c r="WOX1954" s="1"/>
      <c r="WOY1954" s="1"/>
      <c r="WOZ1954" s="1"/>
      <c r="WPA1954" s="1"/>
      <c r="WPB1954" s="1"/>
      <c r="WPC1954" s="1"/>
      <c r="WPD1954" s="1"/>
      <c r="WPE1954" s="1"/>
      <c r="WPF1954" s="1"/>
      <c r="WPG1954" s="1"/>
      <c r="WPH1954" s="1"/>
      <c r="WPI1954" s="1"/>
      <c r="WPJ1954" s="1"/>
      <c r="WPK1954" s="1"/>
      <c r="WPL1954" s="1"/>
      <c r="WPM1954" s="1"/>
      <c r="WPN1954" s="1"/>
      <c r="WPO1954" s="1"/>
      <c r="WPP1954" s="1"/>
      <c r="WPQ1954" s="1"/>
      <c r="WPR1954" s="1"/>
      <c r="WPS1954" s="1"/>
      <c r="WPT1954" s="1"/>
      <c r="WPU1954" s="1"/>
      <c r="WPV1954" s="1"/>
      <c r="WPW1954" s="1"/>
      <c r="WPX1954" s="1"/>
      <c r="WPY1954" s="1"/>
      <c r="WPZ1954" s="1"/>
      <c r="WQA1954" s="1"/>
      <c r="WQB1954" s="1"/>
      <c r="WQC1954" s="1"/>
      <c r="WQD1954" s="1"/>
      <c r="WQE1954" s="1"/>
      <c r="WQF1954" s="1"/>
      <c r="WQG1954" s="1"/>
      <c r="WQH1954" s="1"/>
      <c r="WQI1954" s="1"/>
      <c r="WQJ1954" s="1"/>
      <c r="WQK1954" s="1"/>
      <c r="WQL1954" s="1"/>
      <c r="WQM1954" s="1"/>
      <c r="WQN1954" s="1"/>
      <c r="WQO1954" s="1"/>
      <c r="WQP1954" s="1"/>
      <c r="WQQ1954" s="1"/>
      <c r="WQR1954" s="1"/>
      <c r="WQS1954" s="1"/>
      <c r="WQT1954" s="1"/>
      <c r="WQU1954" s="1"/>
      <c r="WQV1954" s="1"/>
      <c r="WQW1954" s="1"/>
      <c r="WQX1954" s="1"/>
      <c r="WQY1954" s="1"/>
      <c r="WQZ1954" s="1"/>
      <c r="WRA1954" s="1"/>
      <c r="WRB1954" s="1"/>
      <c r="WRC1954" s="1"/>
      <c r="WRD1954" s="1"/>
      <c r="WRE1954" s="1"/>
      <c r="WRF1954" s="1"/>
      <c r="WRG1954" s="1"/>
      <c r="WRH1954" s="1"/>
      <c r="WRI1954" s="1"/>
      <c r="WRJ1954" s="1"/>
      <c r="WRK1954" s="1"/>
      <c r="WRL1954" s="1"/>
      <c r="WRM1954" s="1"/>
      <c r="WRN1954" s="1"/>
      <c r="WRO1954" s="1"/>
      <c r="WRP1954" s="1"/>
      <c r="WRQ1954" s="1"/>
      <c r="WRR1954" s="1"/>
      <c r="WRS1954" s="1"/>
      <c r="WRT1954" s="1"/>
      <c r="WRU1954" s="1"/>
      <c r="WRV1954" s="1"/>
      <c r="WRW1954" s="1"/>
      <c r="WRX1954" s="1"/>
      <c r="WRY1954" s="1"/>
      <c r="WRZ1954" s="1"/>
      <c r="WSA1954" s="1"/>
      <c r="WSB1954" s="1"/>
      <c r="WSC1954" s="1"/>
      <c r="WSD1954" s="1"/>
      <c r="WSE1954" s="1"/>
      <c r="WSF1954" s="1"/>
      <c r="WSG1954" s="1"/>
      <c r="WSH1954" s="1"/>
      <c r="WSI1954" s="1"/>
      <c r="WSJ1954" s="1"/>
      <c r="WSK1954" s="1"/>
      <c r="WSL1954" s="1"/>
      <c r="WSM1954" s="1"/>
      <c r="WSN1954" s="1"/>
      <c r="WSO1954" s="1"/>
      <c r="WSP1954" s="1"/>
      <c r="WSQ1954" s="1"/>
      <c r="WSR1954" s="1"/>
      <c r="WSS1954" s="1"/>
      <c r="WST1954" s="1"/>
      <c r="WSU1954" s="1"/>
      <c r="WSV1954" s="1"/>
      <c r="WSW1954" s="1"/>
      <c r="WSX1954" s="1"/>
      <c r="WSY1954" s="1"/>
      <c r="WSZ1954" s="1"/>
      <c r="WTA1954" s="1"/>
      <c r="WTB1954" s="1"/>
      <c r="WTC1954" s="1"/>
      <c r="WTD1954" s="1"/>
      <c r="WTE1954" s="1"/>
      <c r="WTF1954" s="1"/>
      <c r="WTG1954" s="1"/>
      <c r="WTH1954" s="1"/>
      <c r="WTI1954" s="1"/>
      <c r="WTJ1954" s="1"/>
      <c r="WTK1954" s="1"/>
      <c r="WTL1954" s="1"/>
      <c r="WTM1954" s="1"/>
      <c r="WTN1954" s="1"/>
      <c r="WTO1954" s="1"/>
      <c r="WTP1954" s="1"/>
      <c r="WTQ1954" s="1"/>
      <c r="WTR1954" s="1"/>
      <c r="WTS1954" s="1"/>
      <c r="WTT1954" s="1"/>
      <c r="WTU1954" s="1"/>
      <c r="WTV1954" s="1"/>
      <c r="WTW1954" s="1"/>
      <c r="WTX1954" s="1"/>
      <c r="WTY1954" s="1"/>
      <c r="WTZ1954" s="1"/>
      <c r="WUA1954" s="1"/>
      <c r="WUB1954" s="1"/>
      <c r="WUC1954" s="1"/>
      <c r="WUD1954" s="1"/>
      <c r="WUE1954" s="1"/>
      <c r="WUF1954" s="1"/>
      <c r="WUG1954" s="1"/>
      <c r="WUH1954" s="1"/>
      <c r="WUI1954" s="1"/>
      <c r="WUJ1954" s="1"/>
      <c r="WUK1954" s="1"/>
      <c r="WUL1954" s="1"/>
      <c r="WUM1954" s="1"/>
      <c r="WUN1954" s="1"/>
      <c r="WUO1954" s="1"/>
      <c r="WUP1954" s="1"/>
      <c r="WUQ1954" s="1"/>
      <c r="WUR1954" s="1"/>
      <c r="WUS1954" s="1"/>
      <c r="WUT1954" s="1"/>
      <c r="WUU1954" s="1"/>
      <c r="WUV1954" s="1"/>
      <c r="WUW1954" s="1"/>
      <c r="WUX1954" s="1"/>
      <c r="WUY1954" s="1"/>
      <c r="WUZ1954" s="1"/>
      <c r="WVA1954" s="1"/>
      <c r="WVB1954" s="1"/>
      <c r="WVC1954" s="1"/>
      <c r="WVD1954" s="1"/>
      <c r="WVE1954" s="1"/>
      <c r="WVF1954" s="1"/>
      <c r="WVG1954" s="1"/>
      <c r="WVH1954" s="1"/>
      <c r="WVI1954" s="1"/>
      <c r="WVJ1954" s="1"/>
      <c r="WVK1954" s="1"/>
      <c r="WVL1954" s="1"/>
      <c r="WVM1954" s="1"/>
      <c r="WVN1954" s="1"/>
      <c r="WVO1954" s="1"/>
      <c r="WVP1954" s="1"/>
      <c r="WVQ1954" s="1"/>
      <c r="WVR1954" s="1"/>
      <c r="WVS1954" s="1"/>
      <c r="WVT1954" s="1"/>
      <c r="WVU1954" s="1"/>
      <c r="WVV1954" s="1"/>
      <c r="WVW1954" s="1"/>
      <c r="WVX1954" s="1"/>
      <c r="WVY1954" s="1"/>
      <c r="WVZ1954" s="1"/>
      <c r="WWA1954" s="1"/>
      <c r="WWB1954" s="1"/>
      <c r="WWC1954" s="1"/>
      <c r="WWD1954" s="1"/>
      <c r="WWE1954" s="1"/>
      <c r="WWF1954" s="1"/>
      <c r="WWG1954" s="1"/>
      <c r="WWH1954" s="1"/>
      <c r="WWI1954" s="1"/>
      <c r="WWJ1954" s="1"/>
      <c r="WWK1954" s="1"/>
      <c r="WWL1954" s="1"/>
      <c r="WWM1954" s="1"/>
      <c r="WWN1954" s="1"/>
      <c r="WWO1954" s="1"/>
      <c r="WWP1954" s="1"/>
      <c r="WWQ1954" s="1"/>
      <c r="WWR1954" s="1"/>
      <c r="WWS1954" s="1"/>
      <c r="WWT1954" s="1"/>
      <c r="WWU1954" s="1"/>
      <c r="WWV1954" s="1"/>
      <c r="WWW1954" s="1"/>
      <c r="WWX1954" s="1"/>
      <c r="WWY1954" s="1"/>
      <c r="WWZ1954" s="1"/>
      <c r="WXA1954" s="1"/>
      <c r="WXB1954" s="1"/>
      <c r="WXC1954" s="1"/>
      <c r="WXD1954" s="1"/>
      <c r="WXE1954" s="1"/>
      <c r="WXF1954" s="1"/>
      <c r="WXG1954" s="1"/>
      <c r="WXH1954" s="1"/>
      <c r="WXI1954" s="1"/>
      <c r="WXJ1954" s="1"/>
      <c r="WXK1954" s="1"/>
      <c r="WXL1954" s="1"/>
      <c r="WXM1954" s="1"/>
      <c r="WXN1954" s="1"/>
      <c r="WXO1954" s="1"/>
      <c r="WXP1954" s="1"/>
      <c r="WXQ1954" s="1"/>
      <c r="WXR1954" s="1"/>
      <c r="WXS1954" s="1"/>
      <c r="WXT1954" s="1"/>
      <c r="WXU1954" s="1"/>
      <c r="WXV1954" s="1"/>
      <c r="WXW1954" s="1"/>
      <c r="WXX1954" s="1"/>
      <c r="WXY1954" s="1"/>
      <c r="WXZ1954" s="1"/>
      <c r="WYA1954" s="1"/>
      <c r="WYB1954" s="1"/>
      <c r="WYC1954" s="1"/>
      <c r="WYD1954" s="1"/>
      <c r="WYE1954" s="1"/>
      <c r="WYF1954" s="1"/>
      <c r="WYG1954" s="1"/>
      <c r="WYH1954" s="1"/>
      <c r="WYI1954" s="1"/>
      <c r="WYJ1954" s="1"/>
      <c r="WYK1954" s="1"/>
      <c r="WYL1954" s="1"/>
      <c r="WYM1954" s="1"/>
      <c r="WYN1954" s="1"/>
      <c r="WYO1954" s="1"/>
      <c r="WYP1954" s="1"/>
      <c r="WYQ1954" s="1"/>
      <c r="WYR1954" s="1"/>
      <c r="WYS1954" s="1"/>
      <c r="WYT1954" s="1"/>
      <c r="WYU1954" s="1"/>
      <c r="WYV1954" s="1"/>
      <c r="WYW1954" s="1"/>
      <c r="WYX1954" s="1"/>
      <c r="WYY1954" s="1"/>
      <c r="WYZ1954" s="1"/>
      <c r="WZA1954" s="1"/>
      <c r="WZB1954" s="1"/>
      <c r="WZC1954" s="1"/>
      <c r="WZD1954" s="1"/>
      <c r="WZE1954" s="1"/>
      <c r="WZF1954" s="1"/>
      <c r="WZG1954" s="1"/>
      <c r="WZH1954" s="1"/>
      <c r="WZI1954" s="1"/>
      <c r="WZJ1954" s="1"/>
      <c r="WZK1954" s="1"/>
      <c r="WZL1954" s="1"/>
      <c r="WZM1954" s="1"/>
      <c r="WZN1954" s="1"/>
      <c r="WZO1954" s="1"/>
      <c r="WZP1954" s="1"/>
      <c r="WZQ1954" s="1"/>
      <c r="WZR1954" s="1"/>
      <c r="WZS1954" s="1"/>
      <c r="WZT1954" s="1"/>
      <c r="WZU1954" s="1"/>
      <c r="WZV1954" s="1"/>
      <c r="WZW1954" s="1"/>
      <c r="WZX1954" s="1"/>
      <c r="WZY1954" s="1"/>
      <c r="WZZ1954" s="1"/>
      <c r="XAA1954" s="1"/>
      <c r="XAB1954" s="1"/>
      <c r="XAC1954" s="1"/>
      <c r="XAD1954" s="1"/>
      <c r="XAE1954" s="1"/>
      <c r="XAF1954" s="1"/>
      <c r="XAG1954" s="1"/>
      <c r="XAH1954" s="1"/>
      <c r="XAI1954" s="1"/>
      <c r="XAJ1954" s="1"/>
      <c r="XAK1954" s="1"/>
      <c r="XAL1954" s="1"/>
      <c r="XAM1954" s="1"/>
      <c r="XAN1954" s="1"/>
      <c r="XAO1954" s="1"/>
      <c r="XAP1954" s="1"/>
      <c r="XAQ1954" s="1"/>
      <c r="XAR1954" s="1"/>
      <c r="XAS1954" s="1"/>
      <c r="XAT1954" s="1"/>
      <c r="XAU1954" s="1"/>
      <c r="XAV1954" s="1"/>
      <c r="XAW1954" s="1"/>
      <c r="XAX1954" s="1"/>
      <c r="XAY1954" s="1"/>
      <c r="XAZ1954" s="1"/>
      <c r="XBA1954" s="1"/>
      <c r="XBB1954" s="1"/>
      <c r="XBC1954" s="1"/>
      <c r="XBD1954" s="1"/>
      <c r="XBE1954" s="1"/>
      <c r="XBF1954" s="1"/>
      <c r="XBG1954" s="1"/>
      <c r="XBH1954" s="1"/>
      <c r="XBI1954" s="1"/>
      <c r="XBJ1954" s="1"/>
      <c r="XBK1954" s="1"/>
      <c r="XBL1954" s="1"/>
      <c r="XBM1954" s="1"/>
      <c r="XBN1954" s="1"/>
      <c r="XBO1954" s="1"/>
      <c r="XBP1954" s="1"/>
      <c r="XBQ1954" s="1"/>
      <c r="XBR1954" s="1"/>
      <c r="XBS1954" s="1"/>
      <c r="XBT1954" s="1"/>
      <c r="XBU1954" s="1"/>
      <c r="XBV1954" s="1"/>
      <c r="XBW1954" s="1"/>
      <c r="XBX1954" s="1"/>
      <c r="XBY1954" s="1"/>
      <c r="XBZ1954" s="1"/>
      <c r="XCA1954" s="1"/>
      <c r="XCB1954" s="1"/>
      <c r="XCC1954" s="1"/>
      <c r="XCD1954" s="1"/>
      <c r="XCE1954" s="1"/>
      <c r="XCF1954" s="1"/>
      <c r="XCG1954" s="1"/>
      <c r="XCH1954" s="1"/>
      <c r="XCI1954" s="1"/>
      <c r="XCJ1954" s="1"/>
      <c r="XCK1954" s="1"/>
      <c r="XCL1954" s="1"/>
      <c r="XCM1954" s="1"/>
      <c r="XCN1954" s="1"/>
    </row>
  </sheetData>
  <autoFilter ref="A7:E139"/>
  <mergeCells count="61">
    <mergeCell ref="A143:E143"/>
    <mergeCell ref="A144:E144"/>
    <mergeCell ref="A145:E145"/>
    <mergeCell ref="A146:E146"/>
    <mergeCell ref="A150:E150"/>
    <mergeCell ref="A151:E151"/>
    <mergeCell ref="A152:E152"/>
    <mergeCell ref="A153:E153"/>
    <mergeCell ref="A154:E154"/>
    <mergeCell ref="A155:E155"/>
    <mergeCell ref="A147:E147"/>
    <mergeCell ref="A148:E148"/>
    <mergeCell ref="A149:E149"/>
    <mergeCell ref="A141:E141"/>
    <mergeCell ref="A142:E142"/>
    <mergeCell ref="A24:A25"/>
    <mergeCell ref="A26:A27"/>
    <mergeCell ref="A126:A127"/>
    <mergeCell ref="A129:A131"/>
    <mergeCell ref="A132:A134"/>
    <mergeCell ref="A116:A117"/>
    <mergeCell ref="A118:A119"/>
    <mergeCell ref="A120:A122"/>
    <mergeCell ref="A123:A125"/>
    <mergeCell ref="A110:A111"/>
    <mergeCell ref="A112:A113"/>
    <mergeCell ref="A114:A115"/>
    <mergeCell ref="A51:A54"/>
    <mergeCell ref="A55:A58"/>
    <mergeCell ref="A109:E109"/>
    <mergeCell ref="A37:A38"/>
    <mergeCell ref="A39:A44"/>
    <mergeCell ref="A45:A46"/>
    <mergeCell ref="A47:A48"/>
    <mergeCell ref="A49:A50"/>
    <mergeCell ref="A98:A101"/>
    <mergeCell ref="A102:A105"/>
    <mergeCell ref="A106:A108"/>
    <mergeCell ref="A90:A91"/>
    <mergeCell ref="A92:A93"/>
    <mergeCell ref="A94:A95"/>
    <mergeCell ref="A96:A97"/>
    <mergeCell ref="A28:E28"/>
    <mergeCell ref="A31:A32"/>
    <mergeCell ref="A33:A34"/>
    <mergeCell ref="A82:A83"/>
    <mergeCell ref="A84:A89"/>
    <mergeCell ref="A66:E66"/>
    <mergeCell ref="A68:A69"/>
    <mergeCell ref="A70:A71"/>
    <mergeCell ref="A72:A77"/>
    <mergeCell ref="A78:A79"/>
    <mergeCell ref="A59:A62"/>
    <mergeCell ref="A63:A65"/>
    <mergeCell ref="A22:A23"/>
    <mergeCell ref="A3:E3"/>
    <mergeCell ref="A4:E4"/>
    <mergeCell ref="A8:E8"/>
    <mergeCell ref="A11:A12"/>
    <mergeCell ref="A13:A18"/>
    <mergeCell ref="A20:A21"/>
  </mergeCells>
  <pageMargins left="0.78740157480314965" right="0.39370078740157483" top="0.39370078740157483" bottom="0.39370078740157483" header="0.31496062992125984" footer="0.31496062992125984"/>
  <pageSetup paperSize="9" scale="89" fitToHeight="0" orientation="portrait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9"/>
  <sheetViews>
    <sheetView view="pageBreakPreview" zoomScale="110" zoomScaleNormal="100" zoomScaleSheetLayoutView="110" workbookViewId="0">
      <selection activeCell="A2" sqref="A2:L2"/>
    </sheetView>
  </sheetViews>
  <sheetFormatPr defaultRowHeight="15.75" outlineLevelRow="1" x14ac:dyDescent="0.25"/>
  <cols>
    <col min="1" max="1" width="6.140625" style="28" customWidth="1"/>
    <col min="2" max="2" width="56.140625" style="28" customWidth="1"/>
    <col min="3" max="3" width="10.28515625" style="28" customWidth="1"/>
    <col min="4" max="4" width="13" style="28" customWidth="1"/>
    <col min="5" max="5" width="15.5703125" style="28" customWidth="1"/>
    <col min="6" max="6" width="15.85546875" style="28" customWidth="1"/>
    <col min="7" max="7" width="13.5703125" style="28" customWidth="1"/>
    <col min="8" max="8" width="16.7109375" style="28" customWidth="1"/>
    <col min="9" max="9" width="13" style="28" customWidth="1"/>
    <col min="10" max="10" width="15.140625" style="28" customWidth="1"/>
    <col min="11" max="11" width="12.42578125" style="28" customWidth="1"/>
    <col min="12" max="12" width="13.5703125" style="28" customWidth="1"/>
    <col min="13" max="16384" width="9.140625" style="1"/>
  </cols>
  <sheetData>
    <row r="1" spans="1:12" x14ac:dyDescent="0.25">
      <c r="B1" s="72"/>
      <c r="I1" s="72"/>
      <c r="J1" s="72"/>
      <c r="K1" s="72"/>
      <c r="L1" s="72"/>
    </row>
    <row r="2" spans="1:12" s="10" customFormat="1" ht="20.25" customHeight="1" x14ac:dyDescent="0.25">
      <c r="A2" s="156" t="s">
        <v>38</v>
      </c>
      <c r="B2" s="156"/>
      <c r="C2" s="156"/>
      <c r="D2" s="156"/>
      <c r="E2" s="156"/>
      <c r="F2" s="157"/>
      <c r="G2" s="156"/>
      <c r="H2" s="156"/>
      <c r="I2" s="156"/>
      <c r="J2" s="156"/>
      <c r="K2" s="156"/>
      <c r="L2" s="156"/>
    </row>
    <row r="3" spans="1:12" ht="16.5" thickBot="1" x14ac:dyDescent="0.3">
      <c r="A3" s="24"/>
      <c r="B3" s="24"/>
      <c r="C3" s="24"/>
      <c r="D3" s="24"/>
      <c r="E3" s="24"/>
      <c r="F3" s="24"/>
      <c r="G3" s="24"/>
      <c r="H3" s="24"/>
      <c r="I3" s="25"/>
      <c r="J3" s="26"/>
      <c r="K3" s="24"/>
      <c r="L3" s="24"/>
    </row>
    <row r="4" spans="1:12" x14ac:dyDescent="0.25">
      <c r="A4" s="158" t="s">
        <v>0</v>
      </c>
      <c r="B4" s="161" t="s">
        <v>10</v>
      </c>
      <c r="C4" s="164" t="s">
        <v>2</v>
      </c>
      <c r="D4" s="164" t="s">
        <v>11</v>
      </c>
      <c r="E4" s="164" t="s">
        <v>12</v>
      </c>
      <c r="F4" s="167" t="s">
        <v>13</v>
      </c>
      <c r="G4" s="164" t="s">
        <v>14</v>
      </c>
      <c r="H4" s="164" t="s">
        <v>15</v>
      </c>
      <c r="I4" s="164" t="s">
        <v>16</v>
      </c>
      <c r="J4" s="164"/>
      <c r="K4" s="164" t="s">
        <v>17</v>
      </c>
      <c r="L4" s="150" t="s">
        <v>20</v>
      </c>
    </row>
    <row r="5" spans="1:12" x14ac:dyDescent="0.25">
      <c r="A5" s="159"/>
      <c r="B5" s="162"/>
      <c r="C5" s="165"/>
      <c r="D5" s="165"/>
      <c r="E5" s="165"/>
      <c r="F5" s="168"/>
      <c r="G5" s="165"/>
      <c r="H5" s="172"/>
      <c r="I5" s="165"/>
      <c r="J5" s="165"/>
      <c r="K5" s="165"/>
      <c r="L5" s="151"/>
    </row>
    <row r="6" spans="1:12" ht="32.25" thickBot="1" x14ac:dyDescent="0.3">
      <c r="A6" s="160"/>
      <c r="B6" s="163"/>
      <c r="C6" s="166"/>
      <c r="D6" s="166"/>
      <c r="E6" s="166"/>
      <c r="F6" s="169"/>
      <c r="G6" s="166"/>
      <c r="H6" s="173"/>
      <c r="I6" s="23" t="s">
        <v>18</v>
      </c>
      <c r="J6" s="74" t="s">
        <v>19</v>
      </c>
      <c r="K6" s="166"/>
      <c r="L6" s="152"/>
    </row>
    <row r="7" spans="1:12" x14ac:dyDescent="0.25">
      <c r="A7" s="18">
        <v>1</v>
      </c>
      <c r="B7" s="19">
        <v>2</v>
      </c>
      <c r="C7" s="19">
        <v>3</v>
      </c>
      <c r="D7" s="19">
        <v>4</v>
      </c>
      <c r="E7" s="19">
        <v>5</v>
      </c>
      <c r="F7" s="20">
        <v>6</v>
      </c>
      <c r="G7" s="19">
        <v>7</v>
      </c>
      <c r="H7" s="19">
        <v>8</v>
      </c>
      <c r="I7" s="21">
        <v>9</v>
      </c>
      <c r="J7" s="19">
        <v>10</v>
      </c>
      <c r="K7" s="19">
        <v>11</v>
      </c>
      <c r="L7" s="22">
        <v>12</v>
      </c>
    </row>
    <row r="8" spans="1:12" s="10" customFormat="1" x14ac:dyDescent="0.25">
      <c r="A8" s="153" t="str">
        <f>ТЗ!A8</f>
        <v>Помещения для хранения транспортных средств</v>
      </c>
      <c r="B8" s="154"/>
      <c r="C8" s="154"/>
      <c r="D8" s="154"/>
      <c r="E8" s="154"/>
      <c r="F8" s="154"/>
      <c r="G8" s="154"/>
      <c r="H8" s="154"/>
      <c r="I8" s="154"/>
      <c r="J8" s="154"/>
      <c r="K8" s="154"/>
      <c r="L8" s="155"/>
    </row>
    <row r="9" spans="1:12" s="10" customFormat="1" hidden="1" outlineLevel="1" x14ac:dyDescent="0.25">
      <c r="A9" s="39">
        <f>ТЗ!A9</f>
        <v>1</v>
      </c>
      <c r="B9" s="35" t="str">
        <f>ТЗ!B9</f>
        <v>Разборка бетонного покрытия пола</v>
      </c>
      <c r="C9" s="89" t="str">
        <f>ТЗ!C9</f>
        <v>м³</v>
      </c>
      <c r="D9" s="87"/>
      <c r="E9" s="89"/>
      <c r="F9" s="87"/>
      <c r="G9" s="89">
        <f>ТЗ!D9</f>
        <v>51.5</v>
      </c>
      <c r="H9" s="87"/>
      <c r="I9" s="89"/>
      <c r="J9" s="89"/>
      <c r="K9" s="89"/>
      <c r="L9" s="40"/>
    </row>
    <row r="10" spans="1:12" s="10" customFormat="1" ht="47.25" hidden="1" outlineLevel="1" x14ac:dyDescent="0.25">
      <c r="A10" s="39">
        <f>ТЗ!A10</f>
        <v>2</v>
      </c>
      <c r="B10" s="35" t="str">
        <f>ТЗ!B10</f>
        <v>Погрузка и транспортировка лома железобетонных изделий на расстояние до 1 км (дорога с асфальтовым покрытием) на производственную базу Заказчика</v>
      </c>
      <c r="C10" s="89" t="str">
        <f>ТЗ!C10</f>
        <v>м³/тн</v>
      </c>
      <c r="D10" s="87"/>
      <c r="E10" s="89"/>
      <c r="F10" s="87"/>
      <c r="G10" s="89" t="str">
        <f>ТЗ!D10</f>
        <v>51,5/128,7</v>
      </c>
      <c r="H10" s="87"/>
      <c r="I10" s="89"/>
      <c r="J10" s="89"/>
      <c r="K10" s="89"/>
      <c r="L10" s="40"/>
    </row>
    <row r="11" spans="1:12" s="10" customFormat="1" ht="31.5" hidden="1" outlineLevel="1" x14ac:dyDescent="0.25">
      <c r="A11" s="170">
        <f>ТЗ!A11</f>
        <v>3</v>
      </c>
      <c r="B11" s="35" t="str">
        <f>ТЗ!B11</f>
        <v>Огрунтовка поверхности пола грунтовкой "Бетоноконтакт"</v>
      </c>
      <c r="C11" s="89" t="str">
        <f>ТЗ!C11</f>
        <v>м²</v>
      </c>
      <c r="D11" s="87"/>
      <c r="E11" s="89"/>
      <c r="F11" s="87"/>
      <c r="G11" s="89">
        <f>ТЗ!D11</f>
        <v>343.2</v>
      </c>
      <c r="H11" s="87"/>
      <c r="I11" s="89"/>
      <c r="J11" s="89"/>
      <c r="K11" s="89"/>
      <c r="L11" s="40"/>
    </row>
    <row r="12" spans="1:12" s="10" customFormat="1" collapsed="1" x14ac:dyDescent="0.25">
      <c r="A12" s="171"/>
      <c r="B12" s="35" t="str">
        <f>ТЗ!B12</f>
        <v>грунтовка "Бетоноконтакт"</v>
      </c>
      <c r="C12" s="89" t="str">
        <f>ТЗ!C12</f>
        <v>кг</v>
      </c>
      <c r="D12" s="87"/>
      <c r="E12" s="89"/>
      <c r="F12" s="87"/>
      <c r="G12" s="89">
        <f>ТЗ!D12</f>
        <v>171.6</v>
      </c>
      <c r="H12" s="87"/>
      <c r="I12" s="89"/>
      <c r="J12" s="89">
        <f>G12</f>
        <v>171.6</v>
      </c>
      <c r="K12" s="89"/>
      <c r="L12" s="40"/>
    </row>
    <row r="13" spans="1:12" s="10" customFormat="1" hidden="1" outlineLevel="1" x14ac:dyDescent="0.25">
      <c r="A13" s="170">
        <f>ТЗ!A13</f>
        <v>4</v>
      </c>
      <c r="B13" s="35" t="str">
        <f>ТЗ!B13</f>
        <v>Устройство бетонного покрытия пола в т.ч.:</v>
      </c>
      <c r="C13" s="89" t="str">
        <f>ТЗ!C13</f>
        <v>м³</v>
      </c>
      <c r="D13" s="87"/>
      <c r="E13" s="89"/>
      <c r="F13" s="87"/>
      <c r="G13" s="89">
        <f>ТЗ!D13</f>
        <v>51.5</v>
      </c>
      <c r="H13" s="87"/>
      <c r="I13" s="89"/>
      <c r="J13" s="89"/>
      <c r="K13" s="89"/>
      <c r="L13" s="40"/>
    </row>
    <row r="14" spans="1:12" s="10" customFormat="1" hidden="1" outlineLevel="1" x14ac:dyDescent="0.25">
      <c r="A14" s="174"/>
      <c r="B14" s="35" t="str">
        <f>ТЗ!B14</f>
        <v>устройство армирования и закладных деталей</v>
      </c>
      <c r="C14" s="89" t="str">
        <f>ТЗ!C14</f>
        <v>тн</v>
      </c>
      <c r="D14" s="87"/>
      <c r="E14" s="89"/>
      <c r="F14" s="87"/>
      <c r="G14" s="89">
        <f>ТЗ!D14</f>
        <v>3.0179999999999998</v>
      </c>
      <c r="H14" s="87"/>
      <c r="I14" s="89"/>
      <c r="J14" s="89"/>
      <c r="K14" s="89"/>
      <c r="L14" s="40"/>
    </row>
    <row r="15" spans="1:12" s="10" customFormat="1" collapsed="1" x14ac:dyDescent="0.25">
      <c r="A15" s="174"/>
      <c r="B15" s="35" t="str">
        <f>ТЗ!B15</f>
        <v>арматура Ø10 AIII ГОСТ 5781-82</v>
      </c>
      <c r="C15" s="89" t="str">
        <f>ТЗ!C15</f>
        <v>тн</v>
      </c>
      <c r="D15" s="87"/>
      <c r="E15" s="89"/>
      <c r="F15" s="87"/>
      <c r="G15" s="89">
        <f>ТЗ!D15</f>
        <v>2.9660000000000002</v>
      </c>
      <c r="H15" s="87"/>
      <c r="I15" s="89"/>
      <c r="J15" s="89">
        <f>G15</f>
        <v>2.9660000000000002</v>
      </c>
      <c r="K15" s="89"/>
      <c r="L15" s="40"/>
    </row>
    <row r="16" spans="1:12" s="10" customFormat="1" x14ac:dyDescent="0.25">
      <c r="A16" s="174"/>
      <c r="B16" s="35" t="str">
        <f>ТЗ!B16</f>
        <v>лист 10 мм ГОСТ 19903-2015</v>
      </c>
      <c r="C16" s="89" t="str">
        <f>ТЗ!C16</f>
        <v>тн</v>
      </c>
      <c r="D16" s="87"/>
      <c r="E16" s="89"/>
      <c r="F16" s="87"/>
      <c r="G16" s="89">
        <f>ТЗ!D16</f>
        <v>1.0999999999999999E-2</v>
      </c>
      <c r="H16" s="87"/>
      <c r="I16" s="89"/>
      <c r="J16" s="89">
        <f>G16</f>
        <v>1.0999999999999999E-2</v>
      </c>
      <c r="K16" s="89"/>
      <c r="L16" s="40"/>
    </row>
    <row r="17" spans="1:12" s="10" customFormat="1" x14ac:dyDescent="0.25">
      <c r="A17" s="174"/>
      <c r="B17" s="35" t="str">
        <f>ТЗ!B17</f>
        <v>проволока вязальная Ø1 мм ГОСТ 3282-74</v>
      </c>
      <c r="C17" s="89" t="str">
        <f>ТЗ!C17</f>
        <v>тн</v>
      </c>
      <c r="D17" s="87"/>
      <c r="E17" s="89"/>
      <c r="F17" s="87"/>
      <c r="G17" s="89">
        <f>ТЗ!D17</f>
        <v>4.1000000000000002E-2</v>
      </c>
      <c r="H17" s="87"/>
      <c r="I17" s="89"/>
      <c r="J17" s="89">
        <f>G17</f>
        <v>4.1000000000000002E-2</v>
      </c>
      <c r="K17" s="89"/>
      <c r="L17" s="40"/>
    </row>
    <row r="18" spans="1:12" s="10" customFormat="1" x14ac:dyDescent="0.25">
      <c r="A18" s="171"/>
      <c r="B18" s="35" t="str">
        <f>ТЗ!B18</f>
        <v>бетон В30 F150 W6</v>
      </c>
      <c r="C18" s="89" t="str">
        <f>ТЗ!C18</f>
        <v>м³</v>
      </c>
      <c r="D18" s="87"/>
      <c r="E18" s="89"/>
      <c r="F18" s="87"/>
      <c r="G18" s="89">
        <f>ТЗ!D18</f>
        <v>51.5</v>
      </c>
      <c r="H18" s="87"/>
      <c r="I18" s="89"/>
      <c r="J18" s="89">
        <f>G18</f>
        <v>51.5</v>
      </c>
      <c r="K18" s="89"/>
      <c r="L18" s="40"/>
    </row>
    <row r="19" spans="1:12" s="10" customFormat="1" hidden="1" outlineLevel="1" x14ac:dyDescent="0.25">
      <c r="A19" s="39">
        <f>ТЗ!A19</f>
        <v>5</v>
      </c>
      <c r="B19" s="35" t="str">
        <f>ТЗ!B19</f>
        <v>Шлифование бетонного покрытия пола</v>
      </c>
      <c r="C19" s="89" t="str">
        <f>ТЗ!C19</f>
        <v>м²</v>
      </c>
      <c r="D19" s="87"/>
      <c r="E19" s="89"/>
      <c r="F19" s="87"/>
      <c r="G19" s="89">
        <f>ТЗ!D19</f>
        <v>343.2</v>
      </c>
      <c r="H19" s="87"/>
      <c r="I19" s="89"/>
      <c r="J19" s="89"/>
      <c r="K19" s="89"/>
      <c r="L19" s="40"/>
    </row>
    <row r="20" spans="1:12" s="10" customFormat="1" ht="31.5" hidden="1" outlineLevel="1" x14ac:dyDescent="0.25">
      <c r="A20" s="170">
        <f>ТЗ!A20</f>
        <v>6</v>
      </c>
      <c r="B20" s="35" t="str">
        <f>ТЗ!B20</f>
        <v>Огрунтовка поверхности пола полиуретановый составом "полибетол-грунт"</v>
      </c>
      <c r="C20" s="89" t="str">
        <f>ТЗ!C20</f>
        <v>м²</v>
      </c>
      <c r="D20" s="87"/>
      <c r="E20" s="89"/>
      <c r="F20" s="87"/>
      <c r="G20" s="89">
        <f>ТЗ!D20</f>
        <v>343.2</v>
      </c>
      <c r="H20" s="87"/>
      <c r="I20" s="89"/>
      <c r="J20" s="89"/>
      <c r="K20" s="89"/>
      <c r="L20" s="40"/>
    </row>
    <row r="21" spans="1:12" s="10" customFormat="1" collapsed="1" x14ac:dyDescent="0.25">
      <c r="A21" s="171"/>
      <c r="B21" s="35" t="str">
        <f>ТЗ!B21</f>
        <v>полиуретановый состав "полибетол-грунт"</v>
      </c>
      <c r="C21" s="89" t="str">
        <f>ТЗ!C21</f>
        <v>кг</v>
      </c>
      <c r="D21" s="87"/>
      <c r="E21" s="89"/>
      <c r="F21" s="87"/>
      <c r="G21" s="89">
        <f>ТЗ!D21</f>
        <v>51.5</v>
      </c>
      <c r="H21" s="87"/>
      <c r="I21" s="89"/>
      <c r="J21" s="89">
        <f>G21</f>
        <v>51.5</v>
      </c>
      <c r="K21" s="89"/>
      <c r="L21" s="40"/>
    </row>
    <row r="22" spans="1:12" s="10" customFormat="1" ht="47.25" hidden="1" outlineLevel="1" x14ac:dyDescent="0.25">
      <c r="A22" s="170">
        <f>ТЗ!A22</f>
        <v>7</v>
      </c>
      <c r="B22" s="35" t="str">
        <f>ТЗ!B22</f>
        <v>Окраска поверхности пола полиуретановой эмалью "полибетол-ультра" за два раза общей толщиной покрытия 200 мкм</v>
      </c>
      <c r="C22" s="89" t="str">
        <f>ТЗ!C22</f>
        <v>м²</v>
      </c>
      <c r="D22" s="87"/>
      <c r="E22" s="89"/>
      <c r="F22" s="87"/>
      <c r="G22" s="89">
        <f>ТЗ!D22</f>
        <v>343.2</v>
      </c>
      <c r="H22" s="87"/>
      <c r="I22" s="89"/>
      <c r="J22" s="89"/>
      <c r="K22" s="89"/>
      <c r="L22" s="40"/>
    </row>
    <row r="23" spans="1:12" s="10" customFormat="1" collapsed="1" x14ac:dyDescent="0.25">
      <c r="A23" s="171"/>
      <c r="B23" s="35" t="str">
        <f>ТЗ!B23</f>
        <v>полиуретановой эмалью "полибетол-ультра"</v>
      </c>
      <c r="C23" s="89" t="str">
        <f>ТЗ!C23</f>
        <v>кг</v>
      </c>
      <c r="D23" s="87"/>
      <c r="E23" s="89"/>
      <c r="F23" s="87"/>
      <c r="G23" s="89">
        <f>ТЗ!D23</f>
        <v>109.8</v>
      </c>
      <c r="H23" s="87"/>
      <c r="I23" s="89"/>
      <c r="J23" s="89">
        <f>G23</f>
        <v>109.8</v>
      </c>
      <c r="K23" s="89"/>
      <c r="L23" s="40"/>
    </row>
    <row r="24" spans="1:12" s="10" customFormat="1" ht="31.5" hidden="1" outlineLevel="1" x14ac:dyDescent="0.25">
      <c r="A24" s="170">
        <f>ТЗ!A24</f>
        <v>8</v>
      </c>
      <c r="B24" s="35" t="str">
        <f>ТЗ!B24</f>
        <v>Замена воздуховода ø500 мм из оцинкованной стали толщиной 0,7 мм на фланцах</v>
      </c>
      <c r="C24" s="89" t="str">
        <f>ТЗ!C24</f>
        <v>м²</v>
      </c>
      <c r="D24" s="87"/>
      <c r="E24" s="89"/>
      <c r="F24" s="87"/>
      <c r="G24" s="89">
        <f>ТЗ!D24</f>
        <v>1.9</v>
      </c>
      <c r="H24" s="87"/>
      <c r="I24" s="89"/>
      <c r="J24" s="89"/>
      <c r="K24" s="89"/>
      <c r="L24" s="40"/>
    </row>
    <row r="25" spans="1:12" s="10" customFormat="1" ht="31.5" collapsed="1" x14ac:dyDescent="0.25">
      <c r="A25" s="171"/>
      <c r="B25" s="35" t="str">
        <f>ТЗ!B25</f>
        <v>воздуховод ø500 мм из стали толщиной 0,7 мм на фланцах</v>
      </c>
      <c r="C25" s="89" t="str">
        <f>ТЗ!C25</f>
        <v>м²</v>
      </c>
      <c r="D25" s="87"/>
      <c r="E25" s="89"/>
      <c r="F25" s="87"/>
      <c r="G25" s="89">
        <f>ТЗ!D25</f>
        <v>1.9</v>
      </c>
      <c r="H25" s="87"/>
      <c r="I25" s="89"/>
      <c r="J25" s="89">
        <f>G25</f>
        <v>1.9</v>
      </c>
      <c r="K25" s="89"/>
      <c r="L25" s="40"/>
    </row>
    <row r="26" spans="1:12" s="10" customFormat="1" ht="31.5" hidden="1" outlineLevel="1" x14ac:dyDescent="0.25">
      <c r="A26" s="170">
        <f>ТЗ!A26</f>
        <v>9</v>
      </c>
      <c r="B26" s="35" t="str">
        <f>ТЗ!B26</f>
        <v>Восстановление дефлектора ø500 мм из оцинкованной стали толщиной 0,7 мм на фланцах</v>
      </c>
      <c r="C26" s="89" t="str">
        <f>ТЗ!C26</f>
        <v>шт/кг</v>
      </c>
      <c r="D26" s="87"/>
      <c r="E26" s="89"/>
      <c r="F26" s="87"/>
      <c r="G26" s="89" t="str">
        <f>ТЗ!D26</f>
        <v>1/22,6</v>
      </c>
      <c r="H26" s="87"/>
      <c r="I26" s="89"/>
      <c r="J26" s="89"/>
      <c r="K26" s="89"/>
      <c r="L26" s="40"/>
    </row>
    <row r="27" spans="1:12" s="10" customFormat="1" ht="31.5" collapsed="1" x14ac:dyDescent="0.25">
      <c r="A27" s="171"/>
      <c r="B27" s="35" t="str">
        <f>ТЗ!B27</f>
        <v>дефлектор ø500 мм из оцинкованной стали толщиной 0,7 мм на фланцах</v>
      </c>
      <c r="C27" s="89" t="str">
        <f>ТЗ!C27</f>
        <v>шт</v>
      </c>
      <c r="D27" s="87"/>
      <c r="E27" s="89"/>
      <c r="F27" s="87"/>
      <c r="G27" s="89">
        <f>ТЗ!D27</f>
        <v>1</v>
      </c>
      <c r="H27" s="87"/>
      <c r="I27" s="89"/>
      <c r="J27" s="89">
        <f>G27</f>
        <v>1</v>
      </c>
      <c r="K27" s="89"/>
      <c r="L27" s="40"/>
    </row>
    <row r="28" spans="1:12" s="10" customFormat="1" x14ac:dyDescent="0.25">
      <c r="A28" s="175" t="str">
        <f>ТЗ!A28</f>
        <v>Осмотровая канава №1</v>
      </c>
      <c r="B28" s="176"/>
      <c r="C28" s="176"/>
      <c r="D28" s="176"/>
      <c r="E28" s="176"/>
      <c r="F28" s="176"/>
      <c r="G28" s="176"/>
      <c r="H28" s="176"/>
      <c r="I28" s="176"/>
      <c r="J28" s="176"/>
      <c r="K28" s="176"/>
      <c r="L28" s="177"/>
    </row>
    <row r="29" spans="1:12" s="10" customFormat="1" ht="31.5" hidden="1" outlineLevel="1" x14ac:dyDescent="0.25">
      <c r="A29" s="39">
        <f>ТЗ!A29</f>
        <v>1</v>
      </c>
      <c r="B29" s="35" t="str">
        <f>ТЗ!B29</f>
        <v>Разборка металлического каркаса из трубы Ду80 по краям осмотровой канавы</v>
      </c>
      <c r="C29" s="89" t="str">
        <f>ТЗ!C29</f>
        <v>кг</v>
      </c>
      <c r="D29" s="87"/>
      <c r="E29" s="89"/>
      <c r="F29" s="87"/>
      <c r="G29" s="89">
        <f>ТЗ!D29</f>
        <v>402.3</v>
      </c>
      <c r="H29" s="87"/>
      <c r="I29" s="89"/>
      <c r="J29" s="89"/>
      <c r="K29" s="89"/>
      <c r="L29" s="40"/>
    </row>
    <row r="30" spans="1:12" s="10" customFormat="1" ht="31.5" hidden="1" outlineLevel="1" x14ac:dyDescent="0.25">
      <c r="A30" s="39">
        <f>ТЗ!A30</f>
        <v>2</v>
      </c>
      <c r="B30" s="35" t="str">
        <f>ТЗ!B30</f>
        <v>Очистка поверхностей стен осмотровой канавы от краски</v>
      </c>
      <c r="C30" s="89" t="str">
        <f>ТЗ!C30</f>
        <v>м²</v>
      </c>
      <c r="D30" s="87"/>
      <c r="E30" s="89"/>
      <c r="F30" s="87"/>
      <c r="G30" s="89">
        <f>ТЗ!D30</f>
        <v>41.5</v>
      </c>
      <c r="H30" s="87"/>
      <c r="I30" s="89"/>
      <c r="J30" s="89"/>
      <c r="K30" s="89"/>
      <c r="L30" s="40"/>
    </row>
    <row r="31" spans="1:12" s="10" customFormat="1" ht="31.5" hidden="1" outlineLevel="1" x14ac:dyDescent="0.25">
      <c r="A31" s="170">
        <f>ТЗ!A31</f>
        <v>3</v>
      </c>
      <c r="B31" s="35" t="str">
        <f>ТЗ!B31</f>
        <v>Огрунтовка поверхности стен осмотровой канавы грунтовкой "Бетоноконтакт"</v>
      </c>
      <c r="C31" s="89" t="str">
        <f>ТЗ!C31</f>
        <v>м²</v>
      </c>
      <c r="D31" s="87"/>
      <c r="E31" s="89"/>
      <c r="F31" s="87"/>
      <c r="G31" s="89">
        <f>ТЗ!D31</f>
        <v>41.5</v>
      </c>
      <c r="H31" s="87"/>
      <c r="I31" s="89"/>
      <c r="J31" s="89"/>
      <c r="K31" s="89"/>
      <c r="L31" s="40"/>
    </row>
    <row r="32" spans="1:12" s="10" customFormat="1" collapsed="1" x14ac:dyDescent="0.25">
      <c r="A32" s="171"/>
      <c r="B32" s="35" t="str">
        <f>ТЗ!B32</f>
        <v>грунтовка "Бетоноконтакт"</v>
      </c>
      <c r="C32" s="89" t="str">
        <f>ТЗ!C32</f>
        <v>кг</v>
      </c>
      <c r="D32" s="87"/>
      <c r="E32" s="89"/>
      <c r="F32" s="87"/>
      <c r="G32" s="89">
        <f>ТЗ!D32</f>
        <v>20.7</v>
      </c>
      <c r="H32" s="87"/>
      <c r="I32" s="89"/>
      <c r="J32" s="89">
        <f>G32</f>
        <v>20.7</v>
      </c>
      <c r="K32" s="89"/>
      <c r="L32" s="40"/>
    </row>
    <row r="33" spans="1:12" s="10" customFormat="1" hidden="1" outlineLevel="1" x14ac:dyDescent="0.25">
      <c r="A33" s="170">
        <f>ТЗ!A33</f>
        <v>4</v>
      </c>
      <c r="B33" s="35" t="str">
        <f>ТЗ!B33</f>
        <v>Шпатлёвка поверхностей стен осмотровой канавы</v>
      </c>
      <c r="C33" s="89" t="str">
        <f>ТЗ!C33</f>
        <v>м²</v>
      </c>
      <c r="D33" s="87"/>
      <c r="E33" s="89"/>
      <c r="F33" s="87"/>
      <c r="G33" s="89">
        <f>ТЗ!D33</f>
        <v>41.5</v>
      </c>
      <c r="H33" s="87"/>
      <c r="I33" s="89"/>
      <c r="J33" s="89"/>
      <c r="K33" s="89"/>
      <c r="L33" s="40"/>
    </row>
    <row r="34" spans="1:12" s="10" customFormat="1" collapsed="1" x14ac:dyDescent="0.25">
      <c r="A34" s="171"/>
      <c r="B34" s="35" t="str">
        <f>ТЗ!B34</f>
        <v>шпатлёвка</v>
      </c>
      <c r="C34" s="89" t="str">
        <f>ТЗ!C34</f>
        <v>кг</v>
      </c>
      <c r="D34" s="87"/>
      <c r="E34" s="89"/>
      <c r="F34" s="87"/>
      <c r="G34" s="89">
        <f>ТЗ!D34</f>
        <v>70.5</v>
      </c>
      <c r="H34" s="87"/>
      <c r="I34" s="89"/>
      <c r="J34" s="89">
        <f>G34</f>
        <v>70.5</v>
      </c>
      <c r="K34" s="89"/>
      <c r="L34" s="40"/>
    </row>
    <row r="35" spans="1:12" s="10" customFormat="1" ht="31.5" hidden="1" outlineLevel="1" x14ac:dyDescent="0.25">
      <c r="A35" s="39">
        <f>ТЗ!A35</f>
        <v>5</v>
      </c>
      <c r="B35" s="35" t="str">
        <f>ТЗ!B35</f>
        <v>Разборка бетонного покрытия пола в осмотровой канаве</v>
      </c>
      <c r="C35" s="89" t="str">
        <f>ТЗ!C35</f>
        <v>м³</v>
      </c>
      <c r="D35" s="87"/>
      <c r="E35" s="89"/>
      <c r="F35" s="87"/>
      <c r="G35" s="89">
        <f>ТЗ!D35</f>
        <v>2.16</v>
      </c>
      <c r="H35" s="87"/>
      <c r="I35" s="89"/>
      <c r="J35" s="89"/>
      <c r="K35" s="89"/>
      <c r="L35" s="40"/>
    </row>
    <row r="36" spans="1:12" s="10" customFormat="1" ht="47.25" hidden="1" outlineLevel="1" x14ac:dyDescent="0.25">
      <c r="A36" s="39">
        <f>ТЗ!A36</f>
        <v>6</v>
      </c>
      <c r="B36" s="35" t="str">
        <f>ТЗ!B36</f>
        <v>Погрузка и транспортировка лома железобетонных изделий на расстояние до 1 км (дорога с асфальтовым покрытием) на производственную базу Заказчика</v>
      </c>
      <c r="C36" s="89" t="str">
        <f>ТЗ!C36</f>
        <v>м³/тн</v>
      </c>
      <c r="D36" s="87"/>
      <c r="E36" s="89"/>
      <c r="F36" s="87"/>
      <c r="G36" s="89" t="str">
        <f>ТЗ!D36</f>
        <v>2,16/5,4</v>
      </c>
      <c r="H36" s="87"/>
      <c r="I36" s="89"/>
      <c r="J36" s="89"/>
      <c r="K36" s="89"/>
      <c r="L36" s="40"/>
    </row>
    <row r="37" spans="1:12" s="10" customFormat="1" ht="31.5" hidden="1" outlineLevel="1" x14ac:dyDescent="0.25">
      <c r="A37" s="170">
        <f>ТЗ!A37</f>
        <v>7</v>
      </c>
      <c r="B37" s="35" t="str">
        <f>ТЗ!B37</f>
        <v>Огрунтовка поверхности пола в осмотровой канаве грунтовкой "Бетоноконтакт"</v>
      </c>
      <c r="C37" s="89" t="str">
        <f>ТЗ!C37</f>
        <v>м²</v>
      </c>
      <c r="D37" s="87"/>
      <c r="E37" s="89"/>
      <c r="F37" s="87"/>
      <c r="G37" s="89">
        <f>ТЗ!D37</f>
        <v>21.6</v>
      </c>
      <c r="H37" s="87"/>
      <c r="I37" s="89"/>
      <c r="J37" s="89"/>
      <c r="K37" s="89"/>
      <c r="L37" s="40"/>
    </row>
    <row r="38" spans="1:12" s="10" customFormat="1" collapsed="1" x14ac:dyDescent="0.25">
      <c r="A38" s="171"/>
      <c r="B38" s="35" t="str">
        <f>ТЗ!B38</f>
        <v>грунтовка "Бетоноконтакт"</v>
      </c>
      <c r="C38" s="89" t="str">
        <f>ТЗ!C38</f>
        <v>кг</v>
      </c>
      <c r="D38" s="87"/>
      <c r="E38" s="89"/>
      <c r="F38" s="87"/>
      <c r="G38" s="89">
        <f>ТЗ!D38</f>
        <v>10.8</v>
      </c>
      <c r="H38" s="87"/>
      <c r="I38" s="89"/>
      <c r="J38" s="89">
        <f>G38</f>
        <v>10.8</v>
      </c>
      <c r="K38" s="89"/>
      <c r="L38" s="40"/>
    </row>
    <row r="39" spans="1:12" s="10" customFormat="1" ht="31.5" hidden="1" outlineLevel="1" x14ac:dyDescent="0.25">
      <c r="A39" s="170">
        <f>ТЗ!A39</f>
        <v>8</v>
      </c>
      <c r="B39" s="35" t="str">
        <f>ТЗ!B39</f>
        <v>Восстановление бетонного покрытия пола и ступеней в осмотровой канаве из бетона в т.ч.:</v>
      </c>
      <c r="C39" s="89" t="str">
        <f>ТЗ!C39</f>
        <v>м³</v>
      </c>
      <c r="D39" s="87"/>
      <c r="E39" s="89"/>
      <c r="F39" s="87"/>
      <c r="G39" s="89">
        <f>ТЗ!D39</f>
        <v>2.16</v>
      </c>
      <c r="H39" s="87"/>
      <c r="I39" s="89"/>
      <c r="J39" s="89"/>
      <c r="K39" s="89"/>
      <c r="L39" s="40"/>
    </row>
    <row r="40" spans="1:12" s="10" customFormat="1" hidden="1" outlineLevel="1" x14ac:dyDescent="0.25">
      <c r="A40" s="174"/>
      <c r="B40" s="35" t="str">
        <f>ТЗ!B40</f>
        <v>восстановление армирования и закладных деталей</v>
      </c>
      <c r="C40" s="89" t="str">
        <f>ТЗ!C40</f>
        <v>кг</v>
      </c>
      <c r="D40" s="87"/>
      <c r="E40" s="89"/>
      <c r="F40" s="87"/>
      <c r="G40" s="89">
        <f>ТЗ!D40</f>
        <v>299.2</v>
      </c>
      <c r="H40" s="87"/>
      <c r="I40" s="89"/>
      <c r="J40" s="89">
        <f>G40</f>
        <v>299.2</v>
      </c>
      <c r="K40" s="89"/>
      <c r="L40" s="40"/>
    </row>
    <row r="41" spans="1:12" s="10" customFormat="1" collapsed="1" x14ac:dyDescent="0.25">
      <c r="A41" s="174"/>
      <c r="B41" s="35" t="str">
        <f>ТЗ!B41</f>
        <v>уголок 63х6 мм ГОСТ 8509-93</v>
      </c>
      <c r="C41" s="89" t="str">
        <f>ТЗ!C41</f>
        <v>кг</v>
      </c>
      <c r="D41" s="87"/>
      <c r="E41" s="89"/>
      <c r="F41" s="87"/>
      <c r="G41" s="89">
        <f>ТЗ!D41</f>
        <v>91.5</v>
      </c>
      <c r="H41" s="87"/>
      <c r="I41" s="89">
        <f>G41</f>
        <v>91.5</v>
      </c>
      <c r="J41" s="89"/>
      <c r="K41" s="89"/>
      <c r="L41" s="40"/>
    </row>
    <row r="42" spans="1:12" s="10" customFormat="1" x14ac:dyDescent="0.25">
      <c r="A42" s="174"/>
      <c r="B42" s="35" t="str">
        <f>ТЗ!B42</f>
        <v>арматура Ø10 AIII ГОСТ 5781-82</v>
      </c>
      <c r="C42" s="89" t="str">
        <f>ТЗ!C42</f>
        <v>кг</v>
      </c>
      <c r="D42" s="87"/>
      <c r="E42" s="89"/>
      <c r="F42" s="87"/>
      <c r="G42" s="89">
        <f>ТЗ!D42</f>
        <v>204.8</v>
      </c>
      <c r="H42" s="87"/>
      <c r="I42" s="89"/>
      <c r="J42" s="89">
        <f>G42</f>
        <v>204.8</v>
      </c>
      <c r="K42" s="89"/>
      <c r="L42" s="40"/>
    </row>
    <row r="43" spans="1:12" s="10" customFormat="1" x14ac:dyDescent="0.25">
      <c r="A43" s="174"/>
      <c r="B43" s="35" t="str">
        <f>ТЗ!B43</f>
        <v>проволока вязальная Ø1 мм ГОСТ 3282-74</v>
      </c>
      <c r="C43" s="89" t="str">
        <f>ТЗ!C43</f>
        <v>кг</v>
      </c>
      <c r="D43" s="87"/>
      <c r="E43" s="89"/>
      <c r="F43" s="87"/>
      <c r="G43" s="89">
        <f>ТЗ!D43</f>
        <v>2.9</v>
      </c>
      <c r="H43" s="87"/>
      <c r="I43" s="89"/>
      <c r="J43" s="89">
        <f>G43</f>
        <v>2.9</v>
      </c>
      <c r="K43" s="89"/>
      <c r="L43" s="40"/>
    </row>
    <row r="44" spans="1:12" s="10" customFormat="1" x14ac:dyDescent="0.25">
      <c r="A44" s="171"/>
      <c r="B44" s="35" t="str">
        <f>ТЗ!B44</f>
        <v>бетон В30 F150 W6</v>
      </c>
      <c r="C44" s="89" t="str">
        <f>ТЗ!C44</f>
        <v>м³</v>
      </c>
      <c r="D44" s="87"/>
      <c r="E44" s="89"/>
      <c r="F44" s="87"/>
      <c r="G44" s="89">
        <f>ТЗ!D44</f>
        <v>2.16</v>
      </c>
      <c r="H44" s="87"/>
      <c r="I44" s="89"/>
      <c r="J44" s="89">
        <f>G44</f>
        <v>2.16</v>
      </c>
      <c r="K44" s="89"/>
      <c r="L44" s="40"/>
    </row>
    <row r="45" spans="1:12" s="10" customFormat="1" ht="47.25" hidden="1" outlineLevel="1" x14ac:dyDescent="0.25">
      <c r="A45" s="170">
        <f>ТЗ!A45</f>
        <v>9</v>
      </c>
      <c r="B45" s="35" t="str">
        <f>ТЗ!B45</f>
        <v>Огрунтовка поверхности стен, пола и ступеней в осмотровой канаве полиуретановый составом "полибетол-грунт"</v>
      </c>
      <c r="C45" s="89" t="str">
        <f>ТЗ!C45</f>
        <v>м²</v>
      </c>
      <c r="D45" s="87"/>
      <c r="E45" s="89"/>
      <c r="F45" s="87"/>
      <c r="G45" s="89">
        <f>ТЗ!D45</f>
        <v>63.1</v>
      </c>
      <c r="H45" s="87"/>
      <c r="I45" s="89"/>
      <c r="J45" s="89"/>
      <c r="K45" s="89"/>
      <c r="L45" s="40"/>
    </row>
    <row r="46" spans="1:12" s="10" customFormat="1" collapsed="1" x14ac:dyDescent="0.25">
      <c r="A46" s="171"/>
      <c r="B46" s="35" t="str">
        <f>ТЗ!B46</f>
        <v>полиуретановый состав "полибетол-грунт"</v>
      </c>
      <c r="C46" s="89" t="str">
        <f>ТЗ!C46</f>
        <v>кг</v>
      </c>
      <c r="D46" s="87"/>
      <c r="E46" s="89"/>
      <c r="F46" s="87"/>
      <c r="G46" s="89">
        <f>ТЗ!D46</f>
        <v>9.5</v>
      </c>
      <c r="H46" s="87"/>
      <c r="I46" s="89"/>
      <c r="J46" s="89">
        <f>G46</f>
        <v>9.5</v>
      </c>
      <c r="K46" s="89"/>
      <c r="L46" s="40"/>
    </row>
    <row r="47" spans="1:12" s="10" customFormat="1" ht="63" hidden="1" outlineLevel="1" x14ac:dyDescent="0.25">
      <c r="A47" s="170">
        <f>ТЗ!A47</f>
        <v>10</v>
      </c>
      <c r="B47" s="35" t="str">
        <f>ТЗ!B47</f>
        <v>Окраска поверхности стен, пола и ступеней в осмотровой канаве полиуретановой эмалью "полибетол-ультра" за два раза общей толщиной покрытия 200 мкм</v>
      </c>
      <c r="C47" s="89" t="str">
        <f>ТЗ!C47</f>
        <v>м²</v>
      </c>
      <c r="D47" s="87"/>
      <c r="E47" s="89"/>
      <c r="F47" s="87"/>
      <c r="G47" s="89">
        <f>ТЗ!D47</f>
        <v>63.1</v>
      </c>
      <c r="H47" s="87"/>
      <c r="I47" s="89"/>
      <c r="J47" s="89"/>
      <c r="K47" s="89"/>
      <c r="L47" s="40"/>
    </row>
    <row r="48" spans="1:12" s="10" customFormat="1" collapsed="1" x14ac:dyDescent="0.25">
      <c r="A48" s="171"/>
      <c r="B48" s="35" t="str">
        <f>ТЗ!B48</f>
        <v>полиуретановой эмалью "полибетол-ультра"</v>
      </c>
      <c r="C48" s="89" t="str">
        <f>ТЗ!C48</f>
        <v>кг</v>
      </c>
      <c r="D48" s="87"/>
      <c r="E48" s="89"/>
      <c r="F48" s="87"/>
      <c r="G48" s="89">
        <f>ТЗ!D48</f>
        <v>20.2</v>
      </c>
      <c r="H48" s="87"/>
      <c r="I48" s="89"/>
      <c r="J48" s="89">
        <f>G48</f>
        <v>20.2</v>
      </c>
      <c r="K48" s="89"/>
      <c r="L48" s="40"/>
    </row>
    <row r="49" spans="1:12" s="10" customFormat="1" ht="31.5" hidden="1" outlineLevel="1" x14ac:dyDescent="0.25">
      <c r="A49" s="170">
        <f>ТЗ!A49</f>
        <v>11</v>
      </c>
      <c r="B49" s="35" t="str">
        <f>ТЗ!B49</f>
        <v>Восстановление металлического каркаса из швеллера по краям осмотровой канавы</v>
      </c>
      <c r="C49" s="89" t="str">
        <f>ТЗ!C49</f>
        <v>кг</v>
      </c>
      <c r="D49" s="87"/>
      <c r="E49" s="89"/>
      <c r="F49" s="87"/>
      <c r="G49" s="89">
        <f>ТЗ!D49</f>
        <v>370.2</v>
      </c>
      <c r="H49" s="87"/>
      <c r="I49" s="89"/>
      <c r="J49" s="89"/>
      <c r="K49" s="89"/>
      <c r="L49" s="40"/>
    </row>
    <row r="50" spans="1:12" s="10" customFormat="1" collapsed="1" x14ac:dyDescent="0.25">
      <c r="A50" s="171"/>
      <c r="B50" s="35" t="str">
        <f>ТЗ!B50</f>
        <v>швеллер №12П  ГОСТ 8240-97</v>
      </c>
      <c r="C50" s="89" t="str">
        <f>ТЗ!C50</f>
        <v>кг</v>
      </c>
      <c r="D50" s="87"/>
      <c r="E50" s="89"/>
      <c r="F50" s="87"/>
      <c r="G50" s="89">
        <f>ТЗ!D50</f>
        <v>370.2</v>
      </c>
      <c r="H50" s="87"/>
      <c r="I50" s="89"/>
      <c r="J50" s="89">
        <f>G50</f>
        <v>370.2</v>
      </c>
      <c r="K50" s="89"/>
      <c r="L50" s="40"/>
    </row>
    <row r="51" spans="1:12" s="10" customFormat="1" ht="31.5" hidden="1" outlineLevel="1" x14ac:dyDescent="0.25">
      <c r="A51" s="170">
        <f>ТЗ!A51</f>
        <v>12</v>
      </c>
      <c r="B51" s="35" t="str">
        <f>ТЗ!B51</f>
        <v>Восстановление упоров для колес заезжающих транспортных средств</v>
      </c>
      <c r="C51" s="89" t="str">
        <f>ТЗ!C51</f>
        <v>кг</v>
      </c>
      <c r="D51" s="87"/>
      <c r="E51" s="89"/>
      <c r="F51" s="87"/>
      <c r="G51" s="89">
        <f>ТЗ!D51</f>
        <v>90.3</v>
      </c>
      <c r="H51" s="87"/>
      <c r="I51" s="89"/>
      <c r="J51" s="89"/>
      <c r="K51" s="89"/>
      <c r="L51" s="40"/>
    </row>
    <row r="52" spans="1:12" s="10" customFormat="1" collapsed="1" x14ac:dyDescent="0.25">
      <c r="A52" s="174"/>
      <c r="B52" s="35" t="str">
        <f>ТЗ!B52</f>
        <v>двутавр 30 ГОСТ 8239-89</v>
      </c>
      <c r="C52" s="89" t="str">
        <f>ТЗ!C52</f>
        <v>кг</v>
      </c>
      <c r="D52" s="87"/>
      <c r="E52" s="89"/>
      <c r="F52" s="87"/>
      <c r="G52" s="89">
        <f>ТЗ!D52</f>
        <v>73</v>
      </c>
      <c r="H52" s="87"/>
      <c r="I52" s="89">
        <f>G52</f>
        <v>73</v>
      </c>
      <c r="J52" s="89"/>
      <c r="K52" s="89"/>
      <c r="L52" s="40"/>
    </row>
    <row r="53" spans="1:12" s="10" customFormat="1" x14ac:dyDescent="0.25">
      <c r="A53" s="174"/>
      <c r="B53" s="35" t="str">
        <f>ТЗ!B53</f>
        <v>лист 10 мм ГОСТ 19903-2015</v>
      </c>
      <c r="C53" s="89" t="str">
        <f>ТЗ!C53</f>
        <v>кг</v>
      </c>
      <c r="D53" s="87"/>
      <c r="E53" s="89"/>
      <c r="F53" s="87"/>
      <c r="G53" s="89">
        <f>ТЗ!D53</f>
        <v>17.3</v>
      </c>
      <c r="H53" s="87"/>
      <c r="I53" s="89"/>
      <c r="J53" s="89">
        <f>G53</f>
        <v>17.3</v>
      </c>
      <c r="K53" s="89"/>
      <c r="L53" s="40"/>
    </row>
    <row r="54" spans="1:12" s="10" customFormat="1" x14ac:dyDescent="0.25">
      <c r="A54" s="171"/>
      <c r="B54" s="35" t="str">
        <f>ТЗ!B54</f>
        <v>анкер распорный 12х200 мм</v>
      </c>
      <c r="C54" s="89" t="str">
        <f>ТЗ!C54</f>
        <v>шт</v>
      </c>
      <c r="D54" s="87"/>
      <c r="E54" s="89"/>
      <c r="F54" s="87"/>
      <c r="G54" s="89">
        <f>ТЗ!D54</f>
        <v>8</v>
      </c>
      <c r="H54" s="87"/>
      <c r="I54" s="89"/>
      <c r="J54" s="89">
        <f>G54</f>
        <v>8</v>
      </c>
      <c r="K54" s="89"/>
      <c r="L54" s="40"/>
    </row>
    <row r="55" spans="1:12" s="10" customFormat="1" ht="31.5" hidden="1" outlineLevel="1" x14ac:dyDescent="0.25">
      <c r="A55" s="170">
        <f>ТЗ!A55</f>
        <v>13</v>
      </c>
      <c r="B55" s="35" t="str">
        <f>ТЗ!B55</f>
        <v>Восстановление металлических конструкций ограждения при входе в осмотровую канаву</v>
      </c>
      <c r="C55" s="89" t="str">
        <f>ТЗ!C55</f>
        <v>шт/кг</v>
      </c>
      <c r="D55" s="87"/>
      <c r="E55" s="89"/>
      <c r="F55" s="87"/>
      <c r="G55" s="89" t="str">
        <f>ТЗ!D55</f>
        <v>1/64,6</v>
      </c>
      <c r="H55" s="87"/>
      <c r="I55" s="89"/>
      <c r="J55" s="89"/>
      <c r="K55" s="89"/>
      <c r="L55" s="40"/>
    </row>
    <row r="56" spans="1:12" s="10" customFormat="1" collapsed="1" x14ac:dyDescent="0.25">
      <c r="A56" s="174"/>
      <c r="B56" s="35" t="str">
        <f>ТЗ!B56</f>
        <v>уголок 50х5 мм ГОСТ 8509-93</v>
      </c>
      <c r="C56" s="89" t="str">
        <f>ТЗ!C56</f>
        <v>кг</v>
      </c>
      <c r="D56" s="87"/>
      <c r="E56" s="89"/>
      <c r="F56" s="87"/>
      <c r="G56" s="89">
        <f>ТЗ!D56</f>
        <v>40.700000000000003</v>
      </c>
      <c r="H56" s="87"/>
      <c r="I56" s="89"/>
      <c r="J56" s="89">
        <f>G56</f>
        <v>40.700000000000003</v>
      </c>
      <c r="K56" s="89"/>
      <c r="L56" s="40"/>
    </row>
    <row r="57" spans="1:12" s="10" customFormat="1" x14ac:dyDescent="0.25">
      <c r="A57" s="174"/>
      <c r="B57" s="35" t="str">
        <f>ТЗ!B57</f>
        <v>полоса 4х40 мм ГОСТ 103-2006</v>
      </c>
      <c r="C57" s="89" t="str">
        <f>ТЗ!C57</f>
        <v>кг</v>
      </c>
      <c r="D57" s="87"/>
      <c r="E57" s="89"/>
      <c r="F57" s="87"/>
      <c r="G57" s="89">
        <f>ТЗ!D57</f>
        <v>8.3000000000000007</v>
      </c>
      <c r="H57" s="87"/>
      <c r="I57" s="89"/>
      <c r="J57" s="89">
        <f>G57</f>
        <v>8.3000000000000007</v>
      </c>
      <c r="K57" s="89"/>
      <c r="L57" s="40"/>
    </row>
    <row r="58" spans="1:12" s="10" customFormat="1" x14ac:dyDescent="0.25">
      <c r="A58" s="171"/>
      <c r="B58" s="35" t="str">
        <f>ТЗ!B58</f>
        <v>полоса 4х150 мм ГОСТ 103-2006</v>
      </c>
      <c r="C58" s="89" t="str">
        <f>ТЗ!C58</f>
        <v>кг</v>
      </c>
      <c r="D58" s="87"/>
      <c r="E58" s="89"/>
      <c r="F58" s="87"/>
      <c r="G58" s="89">
        <f>ТЗ!D58</f>
        <v>15.6</v>
      </c>
      <c r="H58" s="87"/>
      <c r="I58" s="89">
        <f>G58</f>
        <v>15.6</v>
      </c>
      <c r="J58" s="89"/>
      <c r="K58" s="89"/>
      <c r="L58" s="40"/>
    </row>
    <row r="59" spans="1:12" s="10" customFormat="1" ht="31.5" hidden="1" outlineLevel="1" x14ac:dyDescent="0.25">
      <c r="A59" s="170">
        <f>ТЗ!A59</f>
        <v>14</v>
      </c>
      <c r="B59" s="35" t="str">
        <f>ТЗ!B59</f>
        <v>Восстановление съемных металлических щитов для перехода через осмотровую канаву</v>
      </c>
      <c r="C59" s="89" t="str">
        <f>ТЗ!C59</f>
        <v>шт/кг</v>
      </c>
      <c r="D59" s="87"/>
      <c r="E59" s="89"/>
      <c r="F59" s="87"/>
      <c r="G59" s="89" t="str">
        <f>ТЗ!D59</f>
        <v>17/441,1</v>
      </c>
      <c r="H59" s="87"/>
      <c r="I59" s="89"/>
      <c r="J59" s="89"/>
      <c r="K59" s="89"/>
      <c r="L59" s="40"/>
    </row>
    <row r="60" spans="1:12" s="10" customFormat="1" collapsed="1" x14ac:dyDescent="0.25">
      <c r="A60" s="174"/>
      <c r="B60" s="35" t="str">
        <f>ТЗ!B60</f>
        <v>уголок 32х4 мм ГОСТ 8509-93</v>
      </c>
      <c r="C60" s="89" t="str">
        <f>ТЗ!C60</f>
        <v>кг</v>
      </c>
      <c r="D60" s="87"/>
      <c r="E60" s="89"/>
      <c r="F60" s="87"/>
      <c r="G60" s="89">
        <f>ТЗ!D60</f>
        <v>58.5</v>
      </c>
      <c r="H60" s="87"/>
      <c r="I60" s="89">
        <f>G60</f>
        <v>58.5</v>
      </c>
      <c r="J60" s="89"/>
      <c r="K60" s="89"/>
      <c r="L60" s="40"/>
    </row>
    <row r="61" spans="1:12" s="10" customFormat="1" x14ac:dyDescent="0.25">
      <c r="A61" s="174"/>
      <c r="B61" s="35" t="str">
        <f>ТЗ!B61</f>
        <v>полоса 4х40 мм ГОСТ 103-2006</v>
      </c>
      <c r="C61" s="89" t="str">
        <f>ТЗ!C61</f>
        <v>кг</v>
      </c>
      <c r="D61" s="87"/>
      <c r="E61" s="89"/>
      <c r="F61" s="87"/>
      <c r="G61" s="89">
        <f>ТЗ!D61</f>
        <v>94.9</v>
      </c>
      <c r="H61" s="87"/>
      <c r="I61" s="89"/>
      <c r="J61" s="89">
        <f>G61</f>
        <v>94.9</v>
      </c>
      <c r="K61" s="89"/>
      <c r="L61" s="40"/>
    </row>
    <row r="62" spans="1:12" s="10" customFormat="1" x14ac:dyDescent="0.25">
      <c r="A62" s="171"/>
      <c r="B62" s="35" t="str">
        <f>ТЗ!B62</f>
        <v>лист просечно вытяжной ПВ 1-406 ТУ 36.26.II-5-89</v>
      </c>
      <c r="C62" s="89" t="str">
        <f>ТЗ!C62</f>
        <v>кг</v>
      </c>
      <c r="D62" s="87"/>
      <c r="E62" s="89"/>
      <c r="F62" s="87"/>
      <c r="G62" s="89">
        <f>ТЗ!D62</f>
        <v>287.7</v>
      </c>
      <c r="H62" s="87"/>
      <c r="I62" s="89"/>
      <c r="J62" s="89">
        <f>G62</f>
        <v>287.7</v>
      </c>
      <c r="K62" s="89"/>
      <c r="L62" s="40"/>
    </row>
    <row r="63" spans="1:12" s="10" customFormat="1" ht="63" hidden="1" outlineLevel="1" x14ac:dyDescent="0.25">
      <c r="A63" s="170">
        <f>ТЗ!A63</f>
        <v>15</v>
      </c>
      <c r="B63" s="35" t="str">
        <f>ТЗ!B63</f>
        <v>Очистка, обеспыливание и покраска металлических конструкций реборд, упоров для колес, ограждения и съемных металлических щитов эмалью ПФ-115 за 2 раза по слою грунта ГФ-021</v>
      </c>
      <c r="C63" s="89" t="str">
        <f>ТЗ!C63</f>
        <v>м²</v>
      </c>
      <c r="D63" s="87"/>
      <c r="E63" s="89"/>
      <c r="F63" s="87"/>
      <c r="G63" s="89">
        <f>ТЗ!D63</f>
        <v>51.2</v>
      </c>
      <c r="H63" s="87"/>
      <c r="I63" s="89"/>
      <c r="J63" s="89"/>
      <c r="K63" s="89"/>
      <c r="L63" s="40"/>
    </row>
    <row r="64" spans="1:12" s="10" customFormat="1" collapsed="1" x14ac:dyDescent="0.25">
      <c r="A64" s="174"/>
      <c r="B64" s="35" t="str">
        <f>ТЗ!B64</f>
        <v>грунт ГФ-021</v>
      </c>
      <c r="C64" s="89" t="str">
        <f>ТЗ!C64</f>
        <v>кг</v>
      </c>
      <c r="D64" s="87"/>
      <c r="E64" s="89"/>
      <c r="F64" s="87"/>
      <c r="G64" s="89">
        <f>ТЗ!D64</f>
        <v>5.0999999999999996</v>
      </c>
      <c r="H64" s="87"/>
      <c r="I64" s="89"/>
      <c r="J64" s="89">
        <f>G64</f>
        <v>5.0999999999999996</v>
      </c>
      <c r="K64" s="89"/>
      <c r="L64" s="40"/>
    </row>
    <row r="65" spans="1:12" s="10" customFormat="1" x14ac:dyDescent="0.25">
      <c r="A65" s="171"/>
      <c r="B65" s="35" t="str">
        <f>ТЗ!B65</f>
        <v>эмаль ПФ-115</v>
      </c>
      <c r="C65" s="89" t="str">
        <f>ТЗ!C65</f>
        <v>кг</v>
      </c>
      <c r="D65" s="87"/>
      <c r="E65" s="89"/>
      <c r="F65" s="87"/>
      <c r="G65" s="89">
        <f>ТЗ!D65</f>
        <v>13.3</v>
      </c>
      <c r="H65" s="87"/>
      <c r="I65" s="89"/>
      <c r="J65" s="89">
        <f>G65</f>
        <v>13.3</v>
      </c>
      <c r="K65" s="89"/>
      <c r="L65" s="40"/>
    </row>
    <row r="66" spans="1:12" s="10" customFormat="1" x14ac:dyDescent="0.25">
      <c r="A66" s="175" t="str">
        <f>ТЗ!A66</f>
        <v>Осмотровая канава №2</v>
      </c>
      <c r="B66" s="176"/>
      <c r="C66" s="176"/>
      <c r="D66" s="176"/>
      <c r="E66" s="176"/>
      <c r="F66" s="176"/>
      <c r="G66" s="176"/>
      <c r="H66" s="176"/>
      <c r="I66" s="176"/>
      <c r="J66" s="176"/>
      <c r="K66" s="176"/>
      <c r="L66" s="177"/>
    </row>
    <row r="67" spans="1:12" s="10" customFormat="1" ht="31.5" hidden="1" outlineLevel="1" x14ac:dyDescent="0.25">
      <c r="A67" s="39">
        <f>ТЗ!A67</f>
        <v>1</v>
      </c>
      <c r="B67" s="35" t="str">
        <f>ТЗ!B67</f>
        <v>Разработка грунта внутри здания теплой стоянки под устройство осмотровой канавы</v>
      </c>
      <c r="C67" s="89" t="str">
        <f>ТЗ!C67</f>
        <v>м³</v>
      </c>
      <c r="D67" s="87"/>
      <c r="E67" s="89"/>
      <c r="F67" s="87"/>
      <c r="G67" s="89">
        <f>ТЗ!D67</f>
        <v>64.900000000000006</v>
      </c>
      <c r="H67" s="87"/>
      <c r="I67" s="89"/>
      <c r="J67" s="89"/>
      <c r="K67" s="89"/>
      <c r="L67" s="40"/>
    </row>
    <row r="68" spans="1:12" s="10" customFormat="1" ht="31.5" hidden="1" outlineLevel="1" x14ac:dyDescent="0.25">
      <c r="A68" s="170">
        <f>ТЗ!A68</f>
        <v>2</v>
      </c>
      <c r="B68" s="35" t="str">
        <f>ТЗ!B68</f>
        <v>Восстановление основания из щебня толщиной 100 мм с уплотнением</v>
      </c>
      <c r="C68" s="89" t="str">
        <f>ТЗ!C68</f>
        <v>м³</v>
      </c>
      <c r="D68" s="87"/>
      <c r="E68" s="89"/>
      <c r="F68" s="87"/>
      <c r="G68" s="89">
        <f>ТЗ!D68</f>
        <v>3</v>
      </c>
      <c r="H68" s="87"/>
      <c r="I68" s="89"/>
      <c r="J68" s="89"/>
      <c r="K68" s="89"/>
      <c r="L68" s="40"/>
    </row>
    <row r="69" spans="1:12" s="10" customFormat="1" collapsed="1" x14ac:dyDescent="0.25">
      <c r="A69" s="171"/>
      <c r="B69" s="35" t="str">
        <f>ТЗ!B69</f>
        <v>щебень фр. 20-40</v>
      </c>
      <c r="C69" s="89" t="str">
        <f>ТЗ!C69</f>
        <v>м³</v>
      </c>
      <c r="D69" s="87"/>
      <c r="E69" s="89"/>
      <c r="F69" s="87"/>
      <c r="G69" s="89">
        <f>ТЗ!D69</f>
        <v>3</v>
      </c>
      <c r="H69" s="87"/>
      <c r="I69" s="89"/>
      <c r="J69" s="89">
        <f>G69</f>
        <v>3</v>
      </c>
      <c r="K69" s="89"/>
      <c r="L69" s="40"/>
    </row>
    <row r="70" spans="1:12" s="10" customFormat="1" ht="31.5" hidden="1" outlineLevel="1" x14ac:dyDescent="0.25">
      <c r="A70" s="170">
        <f>ТЗ!A70</f>
        <v>3</v>
      </c>
      <c r="B70" s="35" t="str">
        <f>ТЗ!B70</f>
        <v>Восстановление бетонной подготовки из бетона В7,5 F50 W6</v>
      </c>
      <c r="C70" s="89" t="str">
        <f>ТЗ!C70</f>
        <v>м³</v>
      </c>
      <c r="D70" s="87"/>
      <c r="E70" s="89"/>
      <c r="F70" s="87"/>
      <c r="G70" s="89">
        <f>ТЗ!D70</f>
        <v>2.7</v>
      </c>
      <c r="H70" s="87"/>
      <c r="I70" s="89"/>
      <c r="J70" s="89"/>
      <c r="K70" s="89"/>
      <c r="L70" s="40"/>
    </row>
    <row r="71" spans="1:12" s="10" customFormat="1" collapsed="1" x14ac:dyDescent="0.25">
      <c r="A71" s="171"/>
      <c r="B71" s="35" t="str">
        <f>ТЗ!B71</f>
        <v>бетон В7,5 F50 W6</v>
      </c>
      <c r="C71" s="89" t="str">
        <f>ТЗ!C71</f>
        <v>м³</v>
      </c>
      <c r="D71" s="87"/>
      <c r="E71" s="89"/>
      <c r="F71" s="87"/>
      <c r="G71" s="89">
        <f>ТЗ!D71</f>
        <v>2.7</v>
      </c>
      <c r="H71" s="87"/>
      <c r="I71" s="89"/>
      <c r="J71" s="89">
        <f>G71</f>
        <v>2.7</v>
      </c>
      <c r="K71" s="89"/>
      <c r="L71" s="40"/>
    </row>
    <row r="72" spans="1:12" s="10" customFormat="1" ht="31.5" hidden="1" outlineLevel="1" x14ac:dyDescent="0.25">
      <c r="A72" s="170">
        <f>ТЗ!A72</f>
        <v>4</v>
      </c>
      <c r="B72" s="35" t="str">
        <f>ТЗ!B72</f>
        <v>Восстановление стен и пола осмотровой канавы из бетона В30 F150 W6 в т.ч.:</v>
      </c>
      <c r="C72" s="89" t="str">
        <f>ТЗ!C72</f>
        <v>м³</v>
      </c>
      <c r="D72" s="87"/>
      <c r="E72" s="89"/>
      <c r="F72" s="87"/>
      <c r="G72" s="89">
        <f>ТЗ!D72</f>
        <v>14.95</v>
      </c>
      <c r="H72" s="87"/>
      <c r="I72" s="89"/>
      <c r="J72" s="89"/>
      <c r="K72" s="89"/>
      <c r="L72" s="40"/>
    </row>
    <row r="73" spans="1:12" s="10" customFormat="1" hidden="1" outlineLevel="1" x14ac:dyDescent="0.25">
      <c r="A73" s="174"/>
      <c r="B73" s="35" t="str">
        <f>ТЗ!B73</f>
        <v>восстановление армирования</v>
      </c>
      <c r="C73" s="89" t="str">
        <f>ТЗ!C73</f>
        <v>кг</v>
      </c>
      <c r="D73" s="87"/>
      <c r="E73" s="89"/>
      <c r="F73" s="87"/>
      <c r="G73" s="89">
        <f>ТЗ!D73</f>
        <v>1412</v>
      </c>
      <c r="H73" s="87"/>
      <c r="I73" s="89"/>
      <c r="J73" s="89"/>
      <c r="K73" s="89"/>
      <c r="L73" s="40"/>
    </row>
    <row r="74" spans="1:12" s="10" customFormat="1" collapsed="1" x14ac:dyDescent="0.25">
      <c r="A74" s="174"/>
      <c r="B74" s="35" t="str">
        <f>ТЗ!B74</f>
        <v>арматура Ø10 AIII ГОСТ 5781-82</v>
      </c>
      <c r="C74" s="89" t="str">
        <f>ТЗ!C74</f>
        <v>кг</v>
      </c>
      <c r="D74" s="87"/>
      <c r="E74" s="89"/>
      <c r="F74" s="87"/>
      <c r="G74" s="89">
        <f>ТЗ!D74</f>
        <v>1254.5</v>
      </c>
      <c r="H74" s="87"/>
      <c r="I74" s="89"/>
      <c r="J74" s="89">
        <f>G74</f>
        <v>1254.5</v>
      </c>
      <c r="K74" s="89"/>
      <c r="L74" s="40"/>
    </row>
    <row r="75" spans="1:12" s="10" customFormat="1" x14ac:dyDescent="0.25">
      <c r="A75" s="174"/>
      <c r="B75" s="35" t="str">
        <f>ТЗ!B75</f>
        <v>уголок 63х6 мм ГОСТ 8509-93</v>
      </c>
      <c r="C75" s="89" t="str">
        <f>ТЗ!C75</f>
        <v>кг</v>
      </c>
      <c r="D75" s="87"/>
      <c r="E75" s="89"/>
      <c r="F75" s="87"/>
      <c r="G75" s="89">
        <f>ТЗ!D75</f>
        <v>157.5</v>
      </c>
      <c r="H75" s="87"/>
      <c r="I75" s="89"/>
      <c r="J75" s="89">
        <f>G75</f>
        <v>157.5</v>
      </c>
      <c r="K75" s="89"/>
      <c r="L75" s="40"/>
    </row>
    <row r="76" spans="1:12" s="10" customFormat="1" x14ac:dyDescent="0.25">
      <c r="A76" s="174"/>
      <c r="B76" s="35" t="str">
        <f>ТЗ!B76</f>
        <v>проволока вязальная Ø1 мм ГОСТ 3282-74</v>
      </c>
      <c r="C76" s="89" t="str">
        <f>ТЗ!C76</f>
        <v>кг</v>
      </c>
      <c r="D76" s="87"/>
      <c r="E76" s="89"/>
      <c r="F76" s="87"/>
      <c r="G76" s="89">
        <f>ТЗ!D76</f>
        <v>18.100000000000001</v>
      </c>
      <c r="H76" s="87"/>
      <c r="I76" s="89"/>
      <c r="J76" s="89">
        <f>G76</f>
        <v>18.100000000000001</v>
      </c>
      <c r="K76" s="89"/>
      <c r="L76" s="40"/>
    </row>
    <row r="77" spans="1:12" s="10" customFormat="1" x14ac:dyDescent="0.25">
      <c r="A77" s="171"/>
      <c r="B77" s="35" t="str">
        <f>ТЗ!B77</f>
        <v>бетон В30 F150 W6</v>
      </c>
      <c r="C77" s="89" t="str">
        <f>ТЗ!C77</f>
        <v>м³</v>
      </c>
      <c r="D77" s="87"/>
      <c r="E77" s="89"/>
      <c r="F77" s="87"/>
      <c r="G77" s="89">
        <f>ТЗ!D77</f>
        <v>14.95</v>
      </c>
      <c r="H77" s="87"/>
      <c r="I77" s="89"/>
      <c r="J77" s="89">
        <f>G77</f>
        <v>14.95</v>
      </c>
      <c r="K77" s="89"/>
      <c r="L77" s="40"/>
    </row>
    <row r="78" spans="1:12" s="10" customFormat="1" ht="31.5" hidden="1" outlineLevel="1" x14ac:dyDescent="0.25">
      <c r="A78" s="170">
        <f>ТЗ!A78</f>
        <v>5</v>
      </c>
      <c r="B78" s="35" t="str">
        <f>ТЗ!B78</f>
        <v>Обмазка бетонных поверхностей, соприкасающихся с грунтом битумно-полимерной мастикой за 2 раза</v>
      </c>
      <c r="C78" s="89" t="str">
        <f>ТЗ!C78</f>
        <v>м²</v>
      </c>
      <c r="D78" s="87"/>
      <c r="E78" s="89"/>
      <c r="F78" s="87"/>
      <c r="G78" s="89">
        <f>ТЗ!D78</f>
        <v>43.8</v>
      </c>
      <c r="H78" s="87"/>
      <c r="I78" s="89"/>
      <c r="J78" s="89"/>
      <c r="K78" s="89"/>
      <c r="L78" s="40"/>
    </row>
    <row r="79" spans="1:12" s="10" customFormat="1" collapsed="1" x14ac:dyDescent="0.25">
      <c r="A79" s="171"/>
      <c r="B79" s="35" t="str">
        <f>ТЗ!B79</f>
        <v>битумно-полимерная мастика</v>
      </c>
      <c r="C79" s="89" t="str">
        <f>ТЗ!C79</f>
        <v>кг</v>
      </c>
      <c r="D79" s="87"/>
      <c r="E79" s="89"/>
      <c r="F79" s="87"/>
      <c r="G79" s="89">
        <f>ТЗ!D79</f>
        <v>131.4</v>
      </c>
      <c r="H79" s="87"/>
      <c r="I79" s="89"/>
      <c r="J79" s="89">
        <f>G79</f>
        <v>131.4</v>
      </c>
      <c r="K79" s="89"/>
      <c r="L79" s="40"/>
    </row>
    <row r="80" spans="1:12" s="10" customFormat="1" ht="31.5" hidden="1" outlineLevel="1" x14ac:dyDescent="0.25">
      <c r="A80" s="39">
        <f>ТЗ!A80</f>
        <v>6</v>
      </c>
      <c r="B80" s="35" t="str">
        <f>ТЗ!B80</f>
        <v>Обратная засыпка пазух осмотровой канавы с послойным уплотнением</v>
      </c>
      <c r="C80" s="89" t="str">
        <f>ТЗ!C80</f>
        <v>м³</v>
      </c>
      <c r="D80" s="87"/>
      <c r="E80" s="89"/>
      <c r="F80" s="87"/>
      <c r="G80" s="89">
        <f>ТЗ!D80</f>
        <v>28</v>
      </c>
      <c r="H80" s="87"/>
      <c r="I80" s="89"/>
      <c r="J80" s="89"/>
      <c r="K80" s="89"/>
      <c r="L80" s="40"/>
    </row>
    <row r="81" spans="1:12" s="10" customFormat="1" ht="47.25" hidden="1" outlineLevel="1" x14ac:dyDescent="0.25">
      <c r="A81" s="39">
        <f>ТЗ!A81</f>
        <v>7</v>
      </c>
      <c r="B81" s="35" t="str">
        <f>ТЗ!B81</f>
        <v>Погрузка и транспортировка грунта на расстояние до 1 км (дорога с асфальтовым покрытием) на производственную базу Заказчика</v>
      </c>
      <c r="C81" s="89" t="str">
        <f>ТЗ!C81</f>
        <v>м³/тн</v>
      </c>
      <c r="D81" s="87"/>
      <c r="E81" s="89"/>
      <c r="F81" s="87"/>
      <c r="G81" s="89" t="str">
        <f>ТЗ!D81</f>
        <v>36,9/66,4</v>
      </c>
      <c r="H81" s="87"/>
      <c r="I81" s="89"/>
      <c r="J81" s="89"/>
      <c r="K81" s="89"/>
      <c r="L81" s="40"/>
    </row>
    <row r="82" spans="1:12" s="10" customFormat="1" ht="31.5" hidden="1" outlineLevel="1" x14ac:dyDescent="0.25">
      <c r="A82" s="170">
        <f>ТЗ!A82</f>
        <v>8</v>
      </c>
      <c r="B82" s="35" t="str">
        <f>ТЗ!B82</f>
        <v>Восстановление основания из песка под ступени в осмотровой канаве</v>
      </c>
      <c r="C82" s="89" t="str">
        <f>ТЗ!C82</f>
        <v>м³</v>
      </c>
      <c r="D82" s="87"/>
      <c r="E82" s="89"/>
      <c r="F82" s="87"/>
      <c r="G82" s="89">
        <f>ТЗ!D82</f>
        <v>1.6</v>
      </c>
      <c r="H82" s="87"/>
      <c r="I82" s="89"/>
      <c r="J82" s="89"/>
      <c r="K82" s="89"/>
      <c r="L82" s="40"/>
    </row>
    <row r="83" spans="1:12" s="10" customFormat="1" collapsed="1" x14ac:dyDescent="0.25">
      <c r="A83" s="171"/>
      <c r="B83" s="35" t="str">
        <f>ТЗ!B83</f>
        <v>песок</v>
      </c>
      <c r="C83" s="89" t="str">
        <f>ТЗ!C83</f>
        <v>м³</v>
      </c>
      <c r="D83" s="87"/>
      <c r="E83" s="89"/>
      <c r="F83" s="87"/>
      <c r="G83" s="89">
        <f>ТЗ!D83</f>
        <v>1.6</v>
      </c>
      <c r="H83" s="87"/>
      <c r="I83" s="89"/>
      <c r="J83" s="89">
        <f>G83</f>
        <v>1.6</v>
      </c>
      <c r="K83" s="89"/>
      <c r="L83" s="40"/>
    </row>
    <row r="84" spans="1:12" s="10" customFormat="1" ht="31.5" hidden="1" outlineLevel="1" x14ac:dyDescent="0.25">
      <c r="A84" s="170">
        <f>ТЗ!A84</f>
        <v>9</v>
      </c>
      <c r="B84" s="35" t="str">
        <f>ТЗ!B84</f>
        <v>Восстановление степеней в осмотровой канаве из бетона В30 F150 W6 в т.ч.:</v>
      </c>
      <c r="C84" s="89" t="str">
        <f>ТЗ!C84</f>
        <v>м³</v>
      </c>
      <c r="D84" s="87"/>
      <c r="E84" s="89"/>
      <c r="F84" s="87"/>
      <c r="G84" s="89">
        <f>ТЗ!D84</f>
        <v>0.94</v>
      </c>
      <c r="H84" s="87"/>
      <c r="I84" s="89"/>
      <c r="J84" s="89"/>
      <c r="K84" s="89"/>
      <c r="L84" s="40"/>
    </row>
    <row r="85" spans="1:12" s="10" customFormat="1" hidden="1" outlineLevel="1" x14ac:dyDescent="0.25">
      <c r="A85" s="174"/>
      <c r="B85" s="35" t="str">
        <f>ТЗ!B85</f>
        <v>восстановление армирования и закладных деталей</v>
      </c>
      <c r="C85" s="89" t="str">
        <f>ТЗ!C85</f>
        <v>кг</v>
      </c>
      <c r="D85" s="87"/>
      <c r="E85" s="89"/>
      <c r="F85" s="87"/>
      <c r="G85" s="89">
        <f>ТЗ!D85</f>
        <v>161.80000000000001</v>
      </c>
      <c r="H85" s="87"/>
      <c r="I85" s="89"/>
      <c r="J85" s="89"/>
      <c r="K85" s="89"/>
      <c r="L85" s="40"/>
    </row>
    <row r="86" spans="1:12" s="10" customFormat="1" collapsed="1" x14ac:dyDescent="0.25">
      <c r="A86" s="174"/>
      <c r="B86" s="35" t="str">
        <f>ТЗ!B86</f>
        <v>уголок 63х6 мм ГОСТ 8509-93</v>
      </c>
      <c r="C86" s="89" t="str">
        <f>ТЗ!C86</f>
        <v>кг</v>
      </c>
      <c r="D86" s="87"/>
      <c r="E86" s="89"/>
      <c r="F86" s="87"/>
      <c r="G86" s="89">
        <f>ТЗ!D86</f>
        <v>91.5</v>
      </c>
      <c r="H86" s="87"/>
      <c r="I86" s="89">
        <f>G86</f>
        <v>91.5</v>
      </c>
      <c r="J86" s="89"/>
      <c r="K86" s="89"/>
      <c r="L86" s="40"/>
    </row>
    <row r="87" spans="1:12" s="10" customFormat="1" x14ac:dyDescent="0.25">
      <c r="A87" s="174"/>
      <c r="B87" s="35" t="str">
        <f>ТЗ!B87</f>
        <v>арматура Ø10 AIII ГОСТ 5781-82</v>
      </c>
      <c r="C87" s="89" t="str">
        <f>ТЗ!C87</f>
        <v>кг</v>
      </c>
      <c r="D87" s="87"/>
      <c r="E87" s="89"/>
      <c r="F87" s="87"/>
      <c r="G87" s="89">
        <f>ТЗ!D87</f>
        <v>68.5</v>
      </c>
      <c r="H87" s="87"/>
      <c r="I87" s="89"/>
      <c r="J87" s="89">
        <f>G87</f>
        <v>68.5</v>
      </c>
      <c r="K87" s="89"/>
      <c r="L87" s="40"/>
    </row>
    <row r="88" spans="1:12" s="10" customFormat="1" x14ac:dyDescent="0.25">
      <c r="A88" s="174"/>
      <c r="B88" s="35" t="str">
        <f>ТЗ!B88</f>
        <v>проволока вязальная Ø1 мм ГОСТ 3282-74</v>
      </c>
      <c r="C88" s="89" t="str">
        <f>ТЗ!C88</f>
        <v>кг</v>
      </c>
      <c r="D88" s="87"/>
      <c r="E88" s="89"/>
      <c r="F88" s="87"/>
      <c r="G88" s="89">
        <f>ТЗ!D88</f>
        <v>1.8</v>
      </c>
      <c r="H88" s="87"/>
      <c r="I88" s="89"/>
      <c r="J88" s="89">
        <f>G88</f>
        <v>1.8</v>
      </c>
      <c r="K88" s="89"/>
      <c r="L88" s="40"/>
    </row>
    <row r="89" spans="1:12" s="10" customFormat="1" x14ac:dyDescent="0.25">
      <c r="A89" s="171"/>
      <c r="B89" s="35" t="str">
        <f>ТЗ!B89</f>
        <v>бетон В30 F150 W6</v>
      </c>
      <c r="C89" s="89" t="str">
        <f>ТЗ!C89</f>
        <v>м³</v>
      </c>
      <c r="D89" s="87"/>
      <c r="E89" s="89"/>
      <c r="F89" s="87"/>
      <c r="G89" s="89">
        <f>ТЗ!D89</f>
        <v>0.94</v>
      </c>
      <c r="H89" s="87"/>
      <c r="I89" s="89"/>
      <c r="J89" s="89">
        <f>G89</f>
        <v>0.94</v>
      </c>
      <c r="K89" s="89"/>
      <c r="L89" s="40"/>
    </row>
    <row r="90" spans="1:12" s="10" customFormat="1" ht="47.25" hidden="1" outlineLevel="1" x14ac:dyDescent="0.25">
      <c r="A90" s="170">
        <f>ТЗ!A90</f>
        <v>10</v>
      </c>
      <c r="B90" s="35" t="str">
        <f>ТЗ!B90</f>
        <v>Огрунтовка поверхности стен, пола и ступеней в осмотровой канаве полиуретановый составом "полибетол-грунт"</v>
      </c>
      <c r="C90" s="89" t="str">
        <f>ТЗ!C90</f>
        <v>м²</v>
      </c>
      <c r="D90" s="87"/>
      <c r="E90" s="89"/>
      <c r="F90" s="87"/>
      <c r="G90" s="89">
        <f>ТЗ!D90</f>
        <v>99.4</v>
      </c>
      <c r="H90" s="87"/>
      <c r="I90" s="89"/>
      <c r="J90" s="89"/>
      <c r="K90" s="89"/>
      <c r="L90" s="40"/>
    </row>
    <row r="91" spans="1:12" s="10" customFormat="1" collapsed="1" x14ac:dyDescent="0.25">
      <c r="A91" s="171"/>
      <c r="B91" s="35" t="str">
        <f>ТЗ!B91</f>
        <v>полиуретановый состав "полибетол-грунт"</v>
      </c>
      <c r="C91" s="89" t="str">
        <f>ТЗ!C91</f>
        <v>кг</v>
      </c>
      <c r="D91" s="87"/>
      <c r="E91" s="89"/>
      <c r="F91" s="87"/>
      <c r="G91" s="89">
        <f>ТЗ!D91</f>
        <v>14.9</v>
      </c>
      <c r="H91" s="87"/>
      <c r="I91" s="89"/>
      <c r="J91" s="89">
        <f>G91</f>
        <v>14.9</v>
      </c>
      <c r="K91" s="89"/>
      <c r="L91" s="40"/>
    </row>
    <row r="92" spans="1:12" s="10" customFormat="1" ht="63" hidden="1" outlineLevel="1" x14ac:dyDescent="0.25">
      <c r="A92" s="170">
        <f>ТЗ!A92</f>
        <v>11</v>
      </c>
      <c r="B92" s="35" t="str">
        <f>ТЗ!B92</f>
        <v>Окраска поверхности стен, пола и ступеней в осмотровой канаве полиуретановой эмалью "полибетол-ультра" за два раза общей толщиной покрытия 200 мкм</v>
      </c>
      <c r="C92" s="89" t="str">
        <f>ТЗ!C92</f>
        <v>м²</v>
      </c>
      <c r="D92" s="87"/>
      <c r="E92" s="89"/>
      <c r="F92" s="87"/>
      <c r="G92" s="89">
        <f>ТЗ!D92</f>
        <v>99.4</v>
      </c>
      <c r="H92" s="87"/>
      <c r="I92" s="89"/>
      <c r="J92" s="89"/>
      <c r="K92" s="89"/>
      <c r="L92" s="40"/>
    </row>
    <row r="93" spans="1:12" s="10" customFormat="1" collapsed="1" x14ac:dyDescent="0.25">
      <c r="A93" s="171"/>
      <c r="B93" s="35" t="str">
        <f>ТЗ!B93</f>
        <v>полиуретановой эмалью "полибетол-ультра"</v>
      </c>
      <c r="C93" s="89" t="str">
        <f>ТЗ!C93</f>
        <v>кг</v>
      </c>
      <c r="D93" s="87"/>
      <c r="E93" s="89"/>
      <c r="F93" s="87"/>
      <c r="G93" s="89">
        <f>ТЗ!D93</f>
        <v>31.8</v>
      </c>
      <c r="H93" s="87"/>
      <c r="I93" s="89"/>
      <c r="J93" s="89">
        <f>G93</f>
        <v>31.8</v>
      </c>
      <c r="K93" s="89"/>
      <c r="L93" s="40"/>
    </row>
    <row r="94" spans="1:12" s="10" customFormat="1" ht="31.5" hidden="1" outlineLevel="1" x14ac:dyDescent="0.25">
      <c r="A94" s="170">
        <f>ТЗ!A94</f>
        <v>12</v>
      </c>
      <c r="B94" s="35" t="str">
        <f>ТЗ!B94</f>
        <v>Восстановление металлического каркаса из швеллера по краям осмотровой канавы</v>
      </c>
      <c r="C94" s="89" t="str">
        <f>ТЗ!C94</f>
        <v>кг</v>
      </c>
      <c r="D94" s="87"/>
      <c r="E94" s="89"/>
      <c r="F94" s="87"/>
      <c r="G94" s="89">
        <f>ТЗ!D94</f>
        <v>235.1</v>
      </c>
      <c r="H94" s="87"/>
      <c r="I94" s="89"/>
      <c r="J94" s="89"/>
      <c r="K94" s="89"/>
      <c r="L94" s="40"/>
    </row>
    <row r="95" spans="1:12" s="10" customFormat="1" collapsed="1" x14ac:dyDescent="0.25">
      <c r="A95" s="171"/>
      <c r="B95" s="35" t="str">
        <f>ТЗ!B95</f>
        <v>швеллер №12П  ГОСТ 8240-97</v>
      </c>
      <c r="C95" s="89" t="str">
        <f>ТЗ!C95</f>
        <v>кг</v>
      </c>
      <c r="D95" s="87"/>
      <c r="E95" s="89"/>
      <c r="F95" s="87"/>
      <c r="G95" s="89">
        <f>ТЗ!D95</f>
        <v>235.1</v>
      </c>
      <c r="H95" s="87"/>
      <c r="I95" s="89"/>
      <c r="J95" s="89">
        <f>G95</f>
        <v>235.1</v>
      </c>
      <c r="K95" s="89"/>
      <c r="L95" s="40"/>
    </row>
    <row r="96" spans="1:12" s="10" customFormat="1" ht="31.5" hidden="1" outlineLevel="1" x14ac:dyDescent="0.25">
      <c r="A96" s="170">
        <f>ТЗ!A96</f>
        <v>13</v>
      </c>
      <c r="B96" s="35" t="str">
        <f>ТЗ!B96</f>
        <v>Восстановление упоров для колес заезжающих транспортных средств</v>
      </c>
      <c r="C96" s="89" t="str">
        <f>ТЗ!C96</f>
        <v>кг</v>
      </c>
      <c r="D96" s="87"/>
      <c r="E96" s="89"/>
      <c r="F96" s="87"/>
      <c r="G96" s="89">
        <f>ТЗ!D96</f>
        <v>73</v>
      </c>
      <c r="H96" s="87"/>
      <c r="I96" s="89"/>
      <c r="J96" s="89"/>
      <c r="K96" s="89"/>
      <c r="L96" s="40"/>
    </row>
    <row r="97" spans="1:12" s="10" customFormat="1" collapsed="1" x14ac:dyDescent="0.25">
      <c r="A97" s="171"/>
      <c r="B97" s="35" t="str">
        <f>ТЗ!B97</f>
        <v>двутавр 30 ГОСТ 8239-89</v>
      </c>
      <c r="C97" s="89" t="str">
        <f>ТЗ!C97</f>
        <v>кг</v>
      </c>
      <c r="D97" s="87"/>
      <c r="E97" s="89"/>
      <c r="F97" s="87"/>
      <c r="G97" s="89">
        <f>ТЗ!D97</f>
        <v>73</v>
      </c>
      <c r="H97" s="87"/>
      <c r="I97" s="89">
        <f>G97</f>
        <v>73</v>
      </c>
      <c r="J97" s="89"/>
      <c r="K97" s="89"/>
      <c r="L97" s="40"/>
    </row>
    <row r="98" spans="1:12" s="10" customFormat="1" ht="31.5" hidden="1" outlineLevel="1" x14ac:dyDescent="0.25">
      <c r="A98" s="170">
        <f>ТЗ!A98</f>
        <v>14</v>
      </c>
      <c r="B98" s="35" t="str">
        <f>ТЗ!B98</f>
        <v>Восстановление металлических конструкций ограждения при входе в осмотровую канаву</v>
      </c>
      <c r="C98" s="89" t="str">
        <f>ТЗ!C98</f>
        <v>шт/кг</v>
      </c>
      <c r="D98" s="87"/>
      <c r="E98" s="89"/>
      <c r="F98" s="87"/>
      <c r="G98" s="89" t="str">
        <f>ТЗ!D98</f>
        <v>1/64,6</v>
      </c>
      <c r="H98" s="87"/>
      <c r="I98" s="89"/>
      <c r="J98" s="89"/>
      <c r="K98" s="89"/>
      <c r="L98" s="40"/>
    </row>
    <row r="99" spans="1:12" s="10" customFormat="1" collapsed="1" x14ac:dyDescent="0.25">
      <c r="A99" s="174"/>
      <c r="B99" s="35" t="str">
        <f>ТЗ!B99</f>
        <v>уголок 50х5 мм ГОСТ 8509-93</v>
      </c>
      <c r="C99" s="89" t="str">
        <f>ТЗ!C99</f>
        <v>кг</v>
      </c>
      <c r="D99" s="87"/>
      <c r="E99" s="89"/>
      <c r="F99" s="87"/>
      <c r="G99" s="89">
        <f>ТЗ!D99</f>
        <v>40.700000000000003</v>
      </c>
      <c r="H99" s="87"/>
      <c r="I99" s="89"/>
      <c r="J99" s="89">
        <f>G99</f>
        <v>40.700000000000003</v>
      </c>
      <c r="K99" s="89"/>
      <c r="L99" s="40"/>
    </row>
    <row r="100" spans="1:12" s="10" customFormat="1" x14ac:dyDescent="0.25">
      <c r="A100" s="174"/>
      <c r="B100" s="35" t="str">
        <f>ТЗ!B100</f>
        <v>полоса 4х40 мм ГОСТ 103-2006</v>
      </c>
      <c r="C100" s="89" t="str">
        <f>ТЗ!C100</f>
        <v>кг</v>
      </c>
      <c r="D100" s="87"/>
      <c r="E100" s="89"/>
      <c r="F100" s="87"/>
      <c r="G100" s="89">
        <f>ТЗ!D100</f>
        <v>8.3000000000000007</v>
      </c>
      <c r="H100" s="87"/>
      <c r="I100" s="89"/>
      <c r="J100" s="89">
        <f>G100</f>
        <v>8.3000000000000007</v>
      </c>
      <c r="K100" s="89"/>
      <c r="L100" s="40"/>
    </row>
    <row r="101" spans="1:12" s="10" customFormat="1" x14ac:dyDescent="0.25">
      <c r="A101" s="171"/>
      <c r="B101" s="35" t="str">
        <f>ТЗ!B101</f>
        <v>полоса 4х150 мм ГОСТ 103-2006</v>
      </c>
      <c r="C101" s="89" t="str">
        <f>ТЗ!C101</f>
        <v>кг</v>
      </c>
      <c r="D101" s="87"/>
      <c r="E101" s="89"/>
      <c r="F101" s="87"/>
      <c r="G101" s="89">
        <f>ТЗ!D101</f>
        <v>15.6</v>
      </c>
      <c r="H101" s="87"/>
      <c r="I101" s="89">
        <f>G101</f>
        <v>15.6</v>
      </c>
      <c r="J101" s="89"/>
      <c r="K101" s="89"/>
      <c r="L101" s="40"/>
    </row>
    <row r="102" spans="1:12" s="10" customFormat="1" ht="31.5" hidden="1" outlineLevel="1" x14ac:dyDescent="0.25">
      <c r="A102" s="170">
        <f>ТЗ!A102</f>
        <v>15</v>
      </c>
      <c r="B102" s="35" t="str">
        <f>ТЗ!B102</f>
        <v>Восстановление съемных металлических щитов для перехода через осмотровую канаву</v>
      </c>
      <c r="C102" s="89" t="str">
        <f>ТЗ!C102</f>
        <v>шт/кг</v>
      </c>
      <c r="D102" s="87"/>
      <c r="E102" s="89"/>
      <c r="F102" s="87"/>
      <c r="G102" s="89" t="str">
        <f>ТЗ!D102</f>
        <v>13/337,3</v>
      </c>
      <c r="H102" s="87"/>
      <c r="I102" s="89"/>
      <c r="J102" s="89"/>
      <c r="K102" s="89"/>
      <c r="L102" s="40"/>
    </row>
    <row r="103" spans="1:12" s="10" customFormat="1" collapsed="1" x14ac:dyDescent="0.25">
      <c r="A103" s="174"/>
      <c r="B103" s="35" t="str">
        <f>ТЗ!B103</f>
        <v>уголок 32х4 мм ГОСТ 8509-93</v>
      </c>
      <c r="C103" s="89" t="str">
        <f>ТЗ!C103</f>
        <v>кг</v>
      </c>
      <c r="D103" s="87"/>
      <c r="E103" s="89"/>
      <c r="F103" s="87"/>
      <c r="G103" s="89">
        <f>ТЗ!D103</f>
        <v>44.7</v>
      </c>
      <c r="H103" s="87"/>
      <c r="I103" s="89">
        <f>G103</f>
        <v>44.7</v>
      </c>
      <c r="J103" s="89"/>
      <c r="K103" s="89"/>
      <c r="L103" s="40"/>
    </row>
    <row r="104" spans="1:12" s="10" customFormat="1" x14ac:dyDescent="0.25">
      <c r="A104" s="174"/>
      <c r="B104" s="35" t="str">
        <f>ТЗ!B104</f>
        <v>полоса 4х40 мм ГОСТ 103-2006</v>
      </c>
      <c r="C104" s="89" t="str">
        <f>ТЗ!C104</f>
        <v>кг</v>
      </c>
      <c r="D104" s="87"/>
      <c r="E104" s="89"/>
      <c r="F104" s="87"/>
      <c r="G104" s="89">
        <f>ТЗ!D104</f>
        <v>72.599999999999994</v>
      </c>
      <c r="H104" s="87"/>
      <c r="I104" s="89"/>
      <c r="J104" s="89">
        <f>G104</f>
        <v>72.599999999999994</v>
      </c>
      <c r="K104" s="89"/>
      <c r="L104" s="40"/>
    </row>
    <row r="105" spans="1:12" s="10" customFormat="1" x14ac:dyDescent="0.25">
      <c r="A105" s="171"/>
      <c r="B105" s="35" t="str">
        <f>ТЗ!B105</f>
        <v>лист просечно вытяжной ПВ 1-406 ТУ 36.26.II-5-89</v>
      </c>
      <c r="C105" s="89" t="str">
        <f>ТЗ!C105</f>
        <v>кг</v>
      </c>
      <c r="D105" s="87"/>
      <c r="E105" s="89"/>
      <c r="F105" s="87"/>
      <c r="G105" s="89">
        <f>ТЗ!D105</f>
        <v>220</v>
      </c>
      <c r="H105" s="87"/>
      <c r="I105" s="89"/>
      <c r="J105" s="89">
        <f>G105</f>
        <v>220</v>
      </c>
      <c r="K105" s="89"/>
      <c r="L105" s="40"/>
    </row>
    <row r="106" spans="1:12" s="10" customFormat="1" ht="63" hidden="1" outlineLevel="1" x14ac:dyDescent="0.25">
      <c r="A106" s="170">
        <f>ТЗ!A106</f>
        <v>16</v>
      </c>
      <c r="B106" s="35" t="str">
        <f>ТЗ!B106</f>
        <v>Очистка, обеспыливание и покраска металлических конструкций реборд, упоров для колес, ограждения и съемных металлических щитов эмалью ПФ-115 за 2 раза по слою грунта ГФ-021</v>
      </c>
      <c r="C106" s="89" t="str">
        <f>ТЗ!C106</f>
        <v>м²</v>
      </c>
      <c r="D106" s="87"/>
      <c r="E106" s="89"/>
      <c r="F106" s="87"/>
      <c r="G106" s="89">
        <f>ТЗ!D106</f>
        <v>38.200000000000003</v>
      </c>
      <c r="H106" s="87"/>
      <c r="I106" s="89"/>
      <c r="J106" s="89"/>
      <c r="K106" s="89"/>
      <c r="L106" s="40"/>
    </row>
    <row r="107" spans="1:12" s="10" customFormat="1" collapsed="1" x14ac:dyDescent="0.25">
      <c r="A107" s="174"/>
      <c r="B107" s="35" t="str">
        <f>ТЗ!B107</f>
        <v>грунт ГФ-021</v>
      </c>
      <c r="C107" s="89" t="str">
        <f>ТЗ!C107</f>
        <v>кг</v>
      </c>
      <c r="D107" s="87"/>
      <c r="E107" s="89"/>
      <c r="F107" s="87"/>
      <c r="G107" s="89">
        <f>ТЗ!D107</f>
        <v>3.8</v>
      </c>
      <c r="H107" s="87"/>
      <c r="I107" s="89"/>
      <c r="J107" s="89">
        <f>G107</f>
        <v>3.8</v>
      </c>
      <c r="K107" s="89"/>
      <c r="L107" s="40"/>
    </row>
    <row r="108" spans="1:12" s="10" customFormat="1" x14ac:dyDescent="0.25">
      <c r="A108" s="171"/>
      <c r="B108" s="35" t="str">
        <f>ТЗ!B108</f>
        <v>эмаль ПФ-115</v>
      </c>
      <c r="C108" s="89" t="str">
        <f>ТЗ!C108</f>
        <v>кг</v>
      </c>
      <c r="D108" s="87"/>
      <c r="E108" s="89"/>
      <c r="F108" s="87"/>
      <c r="G108" s="89">
        <f>ТЗ!D108</f>
        <v>9.9</v>
      </c>
      <c r="H108" s="87"/>
      <c r="I108" s="89"/>
      <c r="J108" s="89">
        <f>G108</f>
        <v>9.9</v>
      </c>
      <c r="K108" s="89"/>
      <c r="L108" s="40"/>
    </row>
    <row r="109" spans="1:12" s="10" customFormat="1" x14ac:dyDescent="0.25">
      <c r="A109" s="175" t="str">
        <f>ТЗ!A109</f>
        <v>Ремонт освещения в осмотровых канавах</v>
      </c>
      <c r="B109" s="176"/>
      <c r="C109" s="176"/>
      <c r="D109" s="176"/>
      <c r="E109" s="176"/>
      <c r="F109" s="176"/>
      <c r="G109" s="176"/>
      <c r="H109" s="176"/>
      <c r="I109" s="176"/>
      <c r="J109" s="176"/>
      <c r="K109" s="176"/>
      <c r="L109" s="177"/>
    </row>
    <row r="110" spans="1:12" s="10" customFormat="1" ht="31.5" hidden="1" outlineLevel="1" x14ac:dyDescent="0.25">
      <c r="A110" s="170">
        <f>ТЗ!A110</f>
        <v>1</v>
      </c>
      <c r="B110" s="35" t="str">
        <f>ТЗ!B110</f>
        <v>Замена щита с понижающим трансформатором ЯТП-1,0-220/36 В</v>
      </c>
      <c r="C110" s="89" t="str">
        <f>ТЗ!C110</f>
        <v>компл</v>
      </c>
      <c r="D110" s="87"/>
      <c r="E110" s="89"/>
      <c r="F110" s="87"/>
      <c r="G110" s="89">
        <f>ТЗ!D110</f>
        <v>2</v>
      </c>
      <c r="H110" s="87"/>
      <c r="I110" s="89"/>
      <c r="J110" s="89"/>
      <c r="K110" s="89"/>
      <c r="L110" s="40"/>
    </row>
    <row r="111" spans="1:12" s="10" customFormat="1" ht="31.5" collapsed="1" x14ac:dyDescent="0.25">
      <c r="A111" s="171"/>
      <c r="B111" s="35" t="str">
        <f>ТЗ!B111</f>
        <v>щит с понижающим трансформатором ЯТП-1,0-220/36 В</v>
      </c>
      <c r="C111" s="89" t="str">
        <f>ТЗ!C111</f>
        <v>компл</v>
      </c>
      <c r="D111" s="87"/>
      <c r="E111" s="89"/>
      <c r="F111" s="87"/>
      <c r="G111" s="89">
        <f>ТЗ!D111</f>
        <v>2</v>
      </c>
      <c r="H111" s="87"/>
      <c r="I111" s="89"/>
      <c r="J111" s="89">
        <f>G111</f>
        <v>2</v>
      </c>
      <c r="K111" s="89"/>
      <c r="L111" s="40"/>
    </row>
    <row r="112" spans="1:12" s="10" customFormat="1" ht="31.5" hidden="1" outlineLevel="1" x14ac:dyDescent="0.25">
      <c r="A112" s="170">
        <f>ТЗ!A112</f>
        <v>2</v>
      </c>
      <c r="B112" s="35" t="str">
        <f>ТЗ!B112</f>
        <v>Замена накладной одинарной розетки с защитной крышкой</v>
      </c>
      <c r="C112" s="89" t="str">
        <f>ТЗ!C112</f>
        <v>шт</v>
      </c>
      <c r="D112" s="87"/>
      <c r="E112" s="89"/>
      <c r="F112" s="87"/>
      <c r="G112" s="89">
        <f>ТЗ!D112</f>
        <v>4</v>
      </c>
      <c r="H112" s="87"/>
      <c r="I112" s="89"/>
      <c r="J112" s="89"/>
      <c r="K112" s="89"/>
      <c r="L112" s="40"/>
    </row>
    <row r="113" spans="1:12" s="10" customFormat="1" collapsed="1" x14ac:dyDescent="0.25">
      <c r="A113" s="171"/>
      <c r="B113" s="35" t="str">
        <f>ТЗ!B113</f>
        <v>розетка одинарная накладная с защитной крышкой</v>
      </c>
      <c r="C113" s="89" t="str">
        <f>ТЗ!C113</f>
        <v>шт</v>
      </c>
      <c r="D113" s="87"/>
      <c r="E113" s="89"/>
      <c r="F113" s="87"/>
      <c r="G113" s="89">
        <f>ТЗ!D113</f>
        <v>4</v>
      </c>
      <c r="H113" s="87"/>
      <c r="I113" s="89"/>
      <c r="J113" s="89">
        <f>G113</f>
        <v>4</v>
      </c>
      <c r="K113" s="89"/>
      <c r="L113" s="40"/>
    </row>
    <row r="114" spans="1:12" s="10" customFormat="1" hidden="1" outlineLevel="1" x14ac:dyDescent="0.25">
      <c r="A114" s="170">
        <f>ТЗ!A114</f>
        <v>3</v>
      </c>
      <c r="B114" s="35" t="str">
        <f>ТЗ!B114</f>
        <v xml:space="preserve">Замена выключателя пакетного ВП2-16 </v>
      </c>
      <c r="C114" s="89" t="str">
        <f>ТЗ!C114</f>
        <v>шт</v>
      </c>
      <c r="D114" s="87"/>
      <c r="E114" s="89"/>
      <c r="F114" s="87"/>
      <c r="G114" s="89">
        <f>ТЗ!D114</f>
        <v>2</v>
      </c>
      <c r="H114" s="87"/>
      <c r="I114" s="89"/>
      <c r="J114" s="89"/>
      <c r="K114" s="89"/>
      <c r="L114" s="40"/>
    </row>
    <row r="115" spans="1:12" s="10" customFormat="1" collapsed="1" x14ac:dyDescent="0.25">
      <c r="A115" s="171"/>
      <c r="B115" s="35" t="str">
        <f>ТЗ!B115</f>
        <v>выключатель пакетный ПВ2-16</v>
      </c>
      <c r="C115" s="89" t="str">
        <f>ТЗ!C115</f>
        <v>шт</v>
      </c>
      <c r="D115" s="87"/>
      <c r="E115" s="89"/>
      <c r="F115" s="87"/>
      <c r="G115" s="89">
        <f>ТЗ!D115</f>
        <v>2</v>
      </c>
      <c r="H115" s="87"/>
      <c r="I115" s="89"/>
      <c r="J115" s="89">
        <f>G115</f>
        <v>2</v>
      </c>
      <c r="K115" s="89"/>
      <c r="L115" s="40"/>
    </row>
    <row r="116" spans="1:12" s="10" customFormat="1" hidden="1" outlineLevel="1" x14ac:dyDescent="0.25">
      <c r="A116" s="170">
        <f>ТЗ!A116</f>
        <v>4</v>
      </c>
      <c r="B116" s="35" t="str">
        <f>ТЗ!B116</f>
        <v>Замена клеммной коробки У614</v>
      </c>
      <c r="C116" s="89" t="str">
        <f>ТЗ!C116</f>
        <v>шт</v>
      </c>
      <c r="D116" s="87"/>
      <c r="E116" s="89"/>
      <c r="F116" s="87"/>
      <c r="G116" s="89">
        <f>ТЗ!D116</f>
        <v>10</v>
      </c>
      <c r="H116" s="87"/>
      <c r="I116" s="89"/>
      <c r="J116" s="89"/>
      <c r="K116" s="89"/>
      <c r="L116" s="40"/>
    </row>
    <row r="117" spans="1:12" s="10" customFormat="1" ht="31.5" collapsed="1" x14ac:dyDescent="0.25">
      <c r="A117" s="171"/>
      <c r="B117" s="35" t="str">
        <f>ТЗ!B117</f>
        <v>клеммная коробка У614 в комплекте с клеммными зажимами и пластмассовыми кабельными вводами</v>
      </c>
      <c r="C117" s="89" t="str">
        <f>ТЗ!C117</f>
        <v>шт</v>
      </c>
      <c r="D117" s="87"/>
      <c r="E117" s="89"/>
      <c r="F117" s="87"/>
      <c r="G117" s="89">
        <f>ТЗ!D117</f>
        <v>10</v>
      </c>
      <c r="H117" s="87"/>
      <c r="I117" s="89"/>
      <c r="J117" s="89">
        <f>G117</f>
        <v>10</v>
      </c>
      <c r="K117" s="89"/>
      <c r="L117" s="40"/>
    </row>
    <row r="118" spans="1:12" s="10" customFormat="1" ht="31.5" hidden="1" outlineLevel="1" x14ac:dyDescent="0.25">
      <c r="A118" s="170">
        <f>ТЗ!A118</f>
        <v>5</v>
      </c>
      <c r="B118" s="35" t="str">
        <f>ТЗ!B118</f>
        <v>Замена низковольтного светодиодного светильника СОЮЗ 23-20/1-67 (36В)</v>
      </c>
      <c r="C118" s="89" t="str">
        <f>ТЗ!C118</f>
        <v>шт</v>
      </c>
      <c r="D118" s="87"/>
      <c r="E118" s="89"/>
      <c r="F118" s="87"/>
      <c r="G118" s="89">
        <f>ТЗ!D118</f>
        <v>10</v>
      </c>
      <c r="H118" s="87"/>
      <c r="I118" s="89"/>
      <c r="J118" s="89"/>
      <c r="K118" s="89"/>
      <c r="L118" s="40"/>
    </row>
    <row r="119" spans="1:12" s="10" customFormat="1" ht="31.5" collapsed="1" x14ac:dyDescent="0.25">
      <c r="A119" s="171"/>
      <c r="B119" s="35" t="str">
        <f>ТЗ!B119</f>
        <v>светильник низковольтный светодиодный СОЮЗ 23-20/1-67 (36В)</v>
      </c>
      <c r="C119" s="89" t="str">
        <f>ТЗ!C119</f>
        <v>шт</v>
      </c>
      <c r="D119" s="87"/>
      <c r="E119" s="89"/>
      <c r="F119" s="87"/>
      <c r="G119" s="89">
        <f>ТЗ!D119</f>
        <v>10</v>
      </c>
      <c r="H119" s="87"/>
      <c r="I119" s="89"/>
      <c r="J119" s="89">
        <f>G119</f>
        <v>10</v>
      </c>
      <c r="K119" s="89"/>
      <c r="L119" s="40"/>
    </row>
    <row r="120" spans="1:12" s="10" customFormat="1" ht="63" hidden="1" outlineLevel="1" x14ac:dyDescent="0.25">
      <c r="A120" s="170">
        <f>ТЗ!A120</f>
        <v>6</v>
      </c>
      <c r="B120" s="35" t="str">
        <f>ТЗ!B120</f>
        <v>Пробивка и обратная заделка отверстий отдельными местами в кирпичных стенах толщиной до 0,4 м в местах прохода кабельной продукции с установкой гильз из трубы  полипропиленовой</v>
      </c>
      <c r="C120" s="89" t="str">
        <f>ТЗ!C120</f>
        <v>мест/м³</v>
      </c>
      <c r="D120" s="87"/>
      <c r="E120" s="89"/>
      <c r="F120" s="87"/>
      <c r="G120" s="89" t="str">
        <f>ТЗ!D120</f>
        <v>2/0,003</v>
      </c>
      <c r="H120" s="87"/>
      <c r="I120" s="89"/>
      <c r="J120" s="89"/>
      <c r="K120" s="89"/>
      <c r="L120" s="40"/>
    </row>
    <row r="121" spans="1:12" s="10" customFormat="1" collapsed="1" x14ac:dyDescent="0.25">
      <c r="A121" s="174"/>
      <c r="B121" s="35" t="str">
        <f>ТЗ!B121</f>
        <v>труба полипропиленовая Ø40х6,7 мм</v>
      </c>
      <c r="C121" s="89" t="str">
        <f>ТЗ!C121</f>
        <v>м</v>
      </c>
      <c r="D121" s="87"/>
      <c r="E121" s="89"/>
      <c r="F121" s="87"/>
      <c r="G121" s="89">
        <f>ТЗ!D121</f>
        <v>0.8</v>
      </c>
      <c r="H121" s="87"/>
      <c r="I121" s="89"/>
      <c r="J121" s="89">
        <f>G121</f>
        <v>0.8</v>
      </c>
      <c r="K121" s="89"/>
      <c r="L121" s="40"/>
    </row>
    <row r="122" spans="1:12" s="10" customFormat="1" x14ac:dyDescent="0.25">
      <c r="A122" s="171"/>
      <c r="B122" s="35" t="str">
        <f>ТЗ!B122</f>
        <v>цементно-песчаный раствор М-100</v>
      </c>
      <c r="C122" s="89" t="str">
        <f>ТЗ!C122</f>
        <v>м³</v>
      </c>
      <c r="D122" s="87"/>
      <c r="E122" s="89"/>
      <c r="F122" s="87"/>
      <c r="G122" s="89">
        <f>ТЗ!D122</f>
        <v>2E-3</v>
      </c>
      <c r="H122" s="87"/>
      <c r="I122" s="89"/>
      <c r="J122" s="89">
        <f>G122</f>
        <v>2E-3</v>
      </c>
      <c r="K122" s="89"/>
      <c r="L122" s="40"/>
    </row>
    <row r="123" spans="1:12" s="10" customFormat="1" ht="47.25" hidden="1" outlineLevel="1" x14ac:dyDescent="0.25">
      <c r="A123" s="170">
        <f>ТЗ!A123</f>
        <v>7</v>
      </c>
      <c r="B123" s="35" t="str">
        <f>ТЗ!B123</f>
        <v>Замена кабельной продукции по стенам и несущим ж/б конструкциям здания с расключением, маркировкой и прозвонкой жил</v>
      </c>
      <c r="C123" s="89" t="str">
        <f>ТЗ!C123</f>
        <v>м</v>
      </c>
      <c r="D123" s="87"/>
      <c r="E123" s="89"/>
      <c r="F123" s="87"/>
      <c r="G123" s="89">
        <f>ТЗ!D123</f>
        <v>138</v>
      </c>
      <c r="H123" s="87"/>
      <c r="I123" s="89"/>
      <c r="J123" s="89"/>
      <c r="K123" s="89"/>
      <c r="L123" s="40"/>
    </row>
    <row r="124" spans="1:12" s="10" customFormat="1" hidden="1" outlineLevel="1" x14ac:dyDescent="0.25">
      <c r="A124" s="174"/>
      <c r="B124" s="35" t="str">
        <f>ТЗ!B124</f>
        <v>масса 1м до 1 кг</v>
      </c>
      <c r="C124" s="89" t="str">
        <f>ТЗ!C124</f>
        <v>м</v>
      </c>
      <c r="D124" s="87"/>
      <c r="E124" s="89"/>
      <c r="F124" s="87"/>
      <c r="G124" s="89">
        <f>ТЗ!D124</f>
        <v>138</v>
      </c>
      <c r="H124" s="87"/>
      <c r="I124" s="89"/>
      <c r="J124" s="89"/>
      <c r="K124" s="89"/>
      <c r="L124" s="40"/>
    </row>
    <row r="125" spans="1:12" s="10" customFormat="1" collapsed="1" x14ac:dyDescent="0.25">
      <c r="A125" s="171"/>
      <c r="B125" s="35" t="str">
        <f>ТЗ!B125</f>
        <v>кабель ВВГнг 3х2,5</v>
      </c>
      <c r="C125" s="89" t="str">
        <f>ТЗ!C125</f>
        <v>м</v>
      </c>
      <c r="D125" s="87"/>
      <c r="E125" s="89"/>
      <c r="F125" s="87"/>
      <c r="G125" s="89">
        <f>ТЗ!D125</f>
        <v>138</v>
      </c>
      <c r="H125" s="87"/>
      <c r="I125" s="89"/>
      <c r="J125" s="89">
        <f>G125</f>
        <v>138</v>
      </c>
      <c r="K125" s="89"/>
      <c r="L125" s="40"/>
    </row>
    <row r="126" spans="1:12" s="10" customFormat="1" hidden="1" outlineLevel="1" x14ac:dyDescent="0.25">
      <c r="A126" s="170">
        <f>ТЗ!A126</f>
        <v>8</v>
      </c>
      <c r="B126" s="35" t="str">
        <f>ТЗ!B126</f>
        <v>Замена кабельных наконечников</v>
      </c>
      <c r="C126" s="89" t="str">
        <f>ТЗ!C126</f>
        <v>шт</v>
      </c>
      <c r="D126" s="87"/>
      <c r="E126" s="89"/>
      <c r="F126" s="87"/>
      <c r="G126" s="89">
        <f>ТЗ!D126</f>
        <v>132</v>
      </c>
      <c r="H126" s="87"/>
      <c r="I126" s="89"/>
      <c r="J126" s="89"/>
      <c r="K126" s="89"/>
      <c r="L126" s="40"/>
    </row>
    <row r="127" spans="1:12" s="10" customFormat="1" collapsed="1" x14ac:dyDescent="0.25">
      <c r="A127" s="171"/>
      <c r="B127" s="35" t="str">
        <f>ТЗ!B127</f>
        <v>наконечник кабельный медный 2,5-6-2,6-М-УХЛ3</v>
      </c>
      <c r="C127" s="89" t="str">
        <f>ТЗ!C127</f>
        <v>шт</v>
      </c>
      <c r="D127" s="87"/>
      <c r="E127" s="89"/>
      <c r="F127" s="87"/>
      <c r="G127" s="89">
        <f>ТЗ!D127</f>
        <v>132</v>
      </c>
      <c r="H127" s="87"/>
      <c r="I127" s="89"/>
      <c r="J127" s="89">
        <f>G127</f>
        <v>132</v>
      </c>
      <c r="K127" s="89"/>
      <c r="L127" s="40"/>
    </row>
    <row r="128" spans="1:12" s="10" customFormat="1" ht="31.5" hidden="1" outlineLevel="1" x14ac:dyDescent="0.25">
      <c r="A128" s="39">
        <f>ТЗ!A128</f>
        <v>9</v>
      </c>
      <c r="B128" s="35" t="str">
        <f>ТЗ!B128</f>
        <v>Разработка грунта внутри здания теплой стоянки под укладку кабельной продукции</v>
      </c>
      <c r="C128" s="89" t="str">
        <f>ТЗ!C128</f>
        <v>м³</v>
      </c>
      <c r="D128" s="87"/>
      <c r="E128" s="89"/>
      <c r="F128" s="87"/>
      <c r="G128" s="89">
        <f>ТЗ!D128</f>
        <v>4.5999999999999996</v>
      </c>
      <c r="H128" s="87"/>
      <c r="I128" s="89"/>
      <c r="J128" s="89"/>
      <c r="K128" s="89"/>
      <c r="L128" s="40"/>
    </row>
    <row r="129" spans="1:12" s="10" customFormat="1" hidden="1" outlineLevel="1" x14ac:dyDescent="0.25">
      <c r="A129" s="170">
        <f>ТЗ!A129</f>
        <v>10</v>
      </c>
      <c r="B129" s="35" t="str">
        <f>ТЗ!B129</f>
        <v>Замена стальной трубы Ду30 подземно</v>
      </c>
      <c r="C129" s="89" t="str">
        <f>ТЗ!C129</f>
        <v>м</v>
      </c>
      <c r="D129" s="87"/>
      <c r="E129" s="89"/>
      <c r="F129" s="87"/>
      <c r="G129" s="89">
        <f>ТЗ!D129</f>
        <v>88</v>
      </c>
      <c r="H129" s="87"/>
      <c r="I129" s="89"/>
      <c r="J129" s="89"/>
      <c r="K129" s="89"/>
      <c r="L129" s="40"/>
    </row>
    <row r="130" spans="1:12" s="10" customFormat="1" collapsed="1" x14ac:dyDescent="0.25">
      <c r="A130" s="174"/>
      <c r="B130" s="35" t="str">
        <f>ТЗ!B130</f>
        <v>труба стальная Ø33х1,6 мм ГОСТ10704-91</v>
      </c>
      <c r="C130" s="89" t="str">
        <f>ТЗ!C130</f>
        <v>кг</v>
      </c>
      <c r="D130" s="87"/>
      <c r="E130" s="89"/>
      <c r="F130" s="87"/>
      <c r="G130" s="89">
        <f>ТЗ!D130</f>
        <v>109.1</v>
      </c>
      <c r="H130" s="87"/>
      <c r="I130" s="89"/>
      <c r="J130" s="89">
        <f>G130</f>
        <v>109.1</v>
      </c>
      <c r="K130" s="89"/>
      <c r="L130" s="40"/>
    </row>
    <row r="131" spans="1:12" s="10" customFormat="1" x14ac:dyDescent="0.25">
      <c r="A131" s="171"/>
      <c r="B131" s="35" t="str">
        <f>ТЗ!B131</f>
        <v>мастика МГКП</v>
      </c>
      <c r="C131" s="89" t="str">
        <f>ТЗ!C131</f>
        <v>кг</v>
      </c>
      <c r="D131" s="87"/>
      <c r="E131" s="89"/>
      <c r="F131" s="87"/>
      <c r="G131" s="89">
        <f>ТЗ!D131</f>
        <v>6</v>
      </c>
      <c r="H131" s="87"/>
      <c r="I131" s="89"/>
      <c r="J131" s="89">
        <f>G131</f>
        <v>6</v>
      </c>
      <c r="K131" s="89"/>
      <c r="L131" s="40"/>
    </row>
    <row r="132" spans="1:12" s="10" customFormat="1" ht="47.25" hidden="1" outlineLevel="1" x14ac:dyDescent="0.25">
      <c r="A132" s="170">
        <f>ТЗ!A132</f>
        <v>11</v>
      </c>
      <c r="B132" s="35" t="str">
        <f>ТЗ!B132</f>
        <v>Замена кабельной продукции в траншеи с протягиванием в стальной трубе Ду30 расключением, маркировкой и прозвонкой жил</v>
      </c>
      <c r="C132" s="89" t="str">
        <f>ТЗ!C132</f>
        <v>м</v>
      </c>
      <c r="D132" s="87"/>
      <c r="E132" s="89"/>
      <c r="F132" s="87"/>
      <c r="G132" s="89">
        <f>ТЗ!D132</f>
        <v>88</v>
      </c>
      <c r="H132" s="87"/>
      <c r="I132" s="89"/>
      <c r="J132" s="89"/>
      <c r="K132" s="89"/>
      <c r="L132" s="40"/>
    </row>
    <row r="133" spans="1:12" s="10" customFormat="1" hidden="1" outlineLevel="1" x14ac:dyDescent="0.25">
      <c r="A133" s="174"/>
      <c r="B133" s="35" t="str">
        <f>ТЗ!B133</f>
        <v>масса 1м до 1 кг</v>
      </c>
      <c r="C133" s="89" t="str">
        <f>ТЗ!C133</f>
        <v>м</v>
      </c>
      <c r="D133" s="87"/>
      <c r="E133" s="89"/>
      <c r="F133" s="87"/>
      <c r="G133" s="89">
        <f>ТЗ!D133</f>
        <v>88</v>
      </c>
      <c r="H133" s="87"/>
      <c r="I133" s="89"/>
      <c r="J133" s="89"/>
      <c r="K133" s="89"/>
      <c r="L133" s="40"/>
    </row>
    <row r="134" spans="1:12" s="10" customFormat="1" collapsed="1" x14ac:dyDescent="0.25">
      <c r="A134" s="171"/>
      <c r="B134" s="35" t="str">
        <f>ТЗ!B134</f>
        <v>кабель ВВГнг 3х2,5</v>
      </c>
      <c r="C134" s="89" t="str">
        <f>ТЗ!C134</f>
        <v>м</v>
      </c>
      <c r="D134" s="87"/>
      <c r="E134" s="89"/>
      <c r="F134" s="87"/>
      <c r="G134" s="89">
        <f>ТЗ!D134</f>
        <v>88</v>
      </c>
      <c r="H134" s="87"/>
      <c r="I134" s="89"/>
      <c r="J134" s="89">
        <f>G134</f>
        <v>88</v>
      </c>
      <c r="K134" s="89"/>
      <c r="L134" s="40"/>
    </row>
    <row r="135" spans="1:12" s="10" customFormat="1" hidden="1" outlineLevel="1" x14ac:dyDescent="0.25">
      <c r="A135" s="39">
        <f>ТЗ!A135</f>
        <v>12</v>
      </c>
      <c r="B135" s="35" t="str">
        <f>ТЗ!B135</f>
        <v>Обратная засыпка траншеи с послойным уплотнением</v>
      </c>
      <c r="C135" s="89" t="str">
        <f>ТЗ!C135</f>
        <v>м³</v>
      </c>
      <c r="D135" s="87"/>
      <c r="E135" s="89"/>
      <c r="F135" s="87"/>
      <c r="G135" s="89">
        <f>ТЗ!D135</f>
        <v>4.5599999999999996</v>
      </c>
      <c r="H135" s="87"/>
      <c r="I135" s="89"/>
      <c r="J135" s="89"/>
      <c r="K135" s="89"/>
      <c r="L135" s="40"/>
    </row>
    <row r="136" spans="1:12" s="10" customFormat="1" hidden="1" outlineLevel="1" x14ac:dyDescent="0.25">
      <c r="A136" s="170">
        <f>ТЗ!A136</f>
        <v>13</v>
      </c>
      <c r="B136" s="35" t="str">
        <f>ТЗ!B136</f>
        <v>Восстановление заземляющего провода ПуГВ 1х6</v>
      </c>
      <c r="C136" s="89" t="str">
        <f>ТЗ!C136</f>
        <v>м</v>
      </c>
      <c r="D136" s="87"/>
      <c r="E136" s="89"/>
      <c r="F136" s="87"/>
      <c r="G136" s="89">
        <f>ТЗ!D136</f>
        <v>4</v>
      </c>
      <c r="H136" s="87"/>
      <c r="I136" s="89"/>
      <c r="J136" s="89"/>
      <c r="K136" s="89"/>
      <c r="L136" s="40"/>
    </row>
    <row r="137" spans="1:12" s="10" customFormat="1" collapsed="1" x14ac:dyDescent="0.25">
      <c r="A137" s="174"/>
      <c r="B137" s="35" t="str">
        <f>ТЗ!B137</f>
        <v>провод ПуГВ 1х6</v>
      </c>
      <c r="C137" s="89" t="str">
        <f>ТЗ!C137</f>
        <v>м</v>
      </c>
      <c r="D137" s="87"/>
      <c r="E137" s="89"/>
      <c r="F137" s="87"/>
      <c r="G137" s="89">
        <f>ТЗ!D137</f>
        <v>4</v>
      </c>
      <c r="H137" s="87"/>
      <c r="I137" s="89"/>
      <c r="J137" s="89">
        <f>G137</f>
        <v>4</v>
      </c>
      <c r="K137" s="89"/>
      <c r="L137" s="40"/>
    </row>
    <row r="138" spans="1:12" s="10" customFormat="1" ht="16.5" thickBot="1" x14ac:dyDescent="0.3">
      <c r="A138" s="178"/>
      <c r="B138" s="68" t="str">
        <f>ТЗ!B138</f>
        <v>наконечник кабельный медный 6-6-4-М-УХЛ3</v>
      </c>
      <c r="C138" s="90" t="str">
        <f>ТЗ!C138</f>
        <v>шт</v>
      </c>
      <c r="D138" s="88"/>
      <c r="E138" s="90"/>
      <c r="F138" s="88"/>
      <c r="G138" s="90">
        <f>ТЗ!D138</f>
        <v>4</v>
      </c>
      <c r="H138" s="88"/>
      <c r="I138" s="90"/>
      <c r="J138" s="90">
        <f>G138</f>
        <v>4</v>
      </c>
      <c r="K138" s="90"/>
      <c r="L138" s="69"/>
    </row>
    <row r="139" spans="1:12" s="10" customFormat="1" x14ac:dyDescent="0.25">
      <c r="A139" s="27"/>
      <c r="B139" s="73"/>
      <c r="C139" s="27"/>
      <c r="D139" s="27"/>
      <c r="E139" s="27"/>
      <c r="F139" s="27"/>
      <c r="G139" s="27"/>
      <c r="H139" s="51"/>
      <c r="I139" s="27"/>
      <c r="J139" s="27"/>
      <c r="K139" s="27"/>
      <c r="L139" s="27"/>
    </row>
  </sheetData>
  <autoFilter ref="A7:L139"/>
  <mergeCells count="57">
    <mergeCell ref="A123:A125"/>
    <mergeCell ref="A82:A83"/>
    <mergeCell ref="A84:A89"/>
    <mergeCell ref="A90:A91"/>
    <mergeCell ref="A92:A93"/>
    <mergeCell ref="A94:A95"/>
    <mergeCell ref="A96:A97"/>
    <mergeCell ref="A112:A113"/>
    <mergeCell ref="A114:A115"/>
    <mergeCell ref="A116:A117"/>
    <mergeCell ref="A118:A119"/>
    <mergeCell ref="A120:A122"/>
    <mergeCell ref="A28:L28"/>
    <mergeCell ref="A66:L66"/>
    <mergeCell ref="A109:L109"/>
    <mergeCell ref="A31:A32"/>
    <mergeCell ref="A126:A127"/>
    <mergeCell ref="A129:A131"/>
    <mergeCell ref="A132:A134"/>
    <mergeCell ref="A136:A138"/>
    <mergeCell ref="A98:A101"/>
    <mergeCell ref="A102:A105"/>
    <mergeCell ref="A106:A108"/>
    <mergeCell ref="A110:A111"/>
    <mergeCell ref="A78:A79"/>
    <mergeCell ref="A63:A65"/>
    <mergeCell ref="A45:A46"/>
    <mergeCell ref="A13:A18"/>
    <mergeCell ref="A20:A21"/>
    <mergeCell ref="A22:A23"/>
    <mergeCell ref="A24:A25"/>
    <mergeCell ref="A26:A27"/>
    <mergeCell ref="A68:A69"/>
    <mergeCell ref="A70:A71"/>
    <mergeCell ref="A72:A77"/>
    <mergeCell ref="A33:A34"/>
    <mergeCell ref="A37:A38"/>
    <mergeCell ref="A39:A44"/>
    <mergeCell ref="A59:A62"/>
    <mergeCell ref="A47:A48"/>
    <mergeCell ref="A49:A50"/>
    <mergeCell ref="A51:A54"/>
    <mergeCell ref="A55:A58"/>
    <mergeCell ref="A11:A12"/>
    <mergeCell ref="G4:G6"/>
    <mergeCell ref="H4:H6"/>
    <mergeCell ref="I4:J5"/>
    <mergeCell ref="K4:K6"/>
    <mergeCell ref="L4:L6"/>
    <mergeCell ref="A8:L8"/>
    <mergeCell ref="A2:L2"/>
    <mergeCell ref="A4:A6"/>
    <mergeCell ref="B4:B6"/>
    <mergeCell ref="C4:C6"/>
    <mergeCell ref="D4:D6"/>
    <mergeCell ref="E4:E6"/>
    <mergeCell ref="F4:F6"/>
  </mergeCells>
  <pageMargins left="0.7" right="0.7" top="0.75" bottom="0.75" header="0.3" footer="0.3"/>
  <pageSetup paperSize="9" scale="65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ТЗ</vt:lpstr>
      <vt:lpstr>РВ</vt:lpstr>
      <vt:lpstr>ТЗ!Область_печати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2026-07-16T11:10:31Z</dcterms:modified>
</cp:coreProperties>
</file>